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90" windowWidth="28440" windowHeight="14490"/>
  </bookViews>
  <sheets>
    <sheet name="Приложение 7" sheetId="1" r:id="rId1"/>
  </sheets>
  <definedNames>
    <definedName name="_xlnm.Print_Area" localSheetId="0">'Приложение 7'!$A$1:$AC$825</definedName>
  </definedNames>
  <calcPr calcId="125725"/>
</workbook>
</file>

<file path=xl/calcChain.xml><?xml version="1.0" encoding="utf-8"?>
<calcChain xmlns="http://schemas.openxmlformats.org/spreadsheetml/2006/main">
  <c r="Y644" i="1"/>
  <c r="Z644" s="1"/>
  <c r="Y782"/>
  <c r="Z782" s="1"/>
  <c r="Z781" l="1"/>
  <c r="Y780"/>
  <c r="Z780" s="1"/>
  <c r="T779"/>
  <c r="Y779" s="1"/>
  <c r="Z779" s="1"/>
  <c r="Z778"/>
  <c r="T778"/>
  <c r="Z777"/>
  <c r="Z776"/>
  <c r="Y775"/>
  <c r="Z775" s="1"/>
  <c r="Y774"/>
  <c r="Z774" s="1"/>
  <c r="Y773"/>
  <c r="Z773" s="1"/>
  <c r="Z772"/>
  <c r="Z771"/>
  <c r="Z769"/>
  <c r="Z768"/>
  <c r="Y767"/>
  <c r="Z767" s="1"/>
  <c r="Y766"/>
  <c r="Z766" s="1"/>
  <c r="Z765"/>
  <c r="Z764"/>
  <c r="Z763"/>
  <c r="Y762"/>
  <c r="Z762" s="1"/>
  <c r="Z761"/>
  <c r="Z760"/>
  <c r="Y759"/>
  <c r="Z759" s="1"/>
  <c r="Y758"/>
  <c r="Z758" s="1"/>
  <c r="Y757"/>
  <c r="Z757" s="1"/>
  <c r="Z756"/>
  <c r="Z755"/>
  <c r="Y754"/>
  <c r="Z754" s="1"/>
  <c r="Y753"/>
  <c r="Z753" s="1"/>
  <c r="Z752"/>
  <c r="Z751"/>
  <c r="Y750"/>
  <c r="Z750" s="1"/>
  <c r="Y749"/>
  <c r="Z749" s="1"/>
  <c r="Y748"/>
  <c r="Z748" s="1"/>
  <c r="Z747"/>
  <c r="Z746"/>
  <c r="Y745"/>
  <c r="Z745" s="1"/>
  <c r="Z744"/>
  <c r="Z743"/>
  <c r="Y742"/>
  <c r="Z742" s="1"/>
  <c r="Z741"/>
  <c r="Z740"/>
  <c r="Y739"/>
  <c r="Z739" s="1"/>
  <c r="Z738"/>
  <c r="Z737"/>
  <c r="Z736"/>
  <c r="Z735"/>
  <c r="Y734"/>
  <c r="Z734" s="1"/>
  <c r="Z733"/>
  <c r="Y732"/>
  <c r="Z732" s="1"/>
  <c r="Z731"/>
  <c r="Z730"/>
  <c r="Z729"/>
  <c r="Z728"/>
  <c r="Y727"/>
  <c r="Z727" s="1"/>
  <c r="Z726"/>
  <c r="Z725"/>
  <c r="Z724"/>
  <c r="Y723"/>
  <c r="Z723" s="1"/>
  <c r="Y722"/>
  <c r="Z722" s="1"/>
  <c r="Z721"/>
  <c r="Y720"/>
  <c r="Z720" s="1"/>
  <c r="Z719"/>
  <c r="Y718"/>
  <c r="Z718" s="1"/>
  <c r="Y717"/>
  <c r="Z717" s="1"/>
  <c r="Y716"/>
  <c r="Z716" s="1"/>
  <c r="Y715"/>
  <c r="Z715" s="1"/>
  <c r="Z714"/>
  <c r="Z713"/>
  <c r="Z712"/>
  <c r="R711"/>
  <c r="Y711" s="1"/>
  <c r="Z711" s="1"/>
  <c r="Z710"/>
  <c r="Z709"/>
  <c r="Z708"/>
  <c r="R707"/>
  <c r="Y707" s="1"/>
  <c r="Z707" s="1"/>
  <c r="Z706"/>
  <c r="R706"/>
  <c r="Z705"/>
  <c r="R705"/>
  <c r="Z704"/>
  <c r="R704"/>
  <c r="Z703"/>
  <c r="R703"/>
  <c r="Z702"/>
  <c r="R702"/>
  <c r="Z701"/>
  <c r="R701"/>
  <c r="Z700"/>
  <c r="R700"/>
  <c r="Z699"/>
  <c r="R699"/>
  <c r="Z698"/>
  <c r="R698"/>
  <c r="Z697"/>
  <c r="R697"/>
  <c r="Z696"/>
  <c r="Z695"/>
  <c r="Z694"/>
  <c r="Z693"/>
  <c r="Z692"/>
  <c r="Z691"/>
  <c r="Z690"/>
  <c r="Z689"/>
  <c r="Z688"/>
  <c r="Z687"/>
  <c r="Z686"/>
  <c r="Z685"/>
  <c r="Y684"/>
  <c r="Z684" s="1"/>
  <c r="Z683"/>
  <c r="Z682"/>
  <c r="Z681"/>
  <c r="Z680"/>
  <c r="Z679"/>
  <c r="Z678"/>
  <c r="Z677"/>
  <c r="Z676"/>
  <c r="Z675"/>
  <c r="Z674"/>
  <c r="Z673"/>
  <c r="Z672"/>
  <c r="Y671"/>
  <c r="Z671" s="1"/>
  <c r="Z670"/>
  <c r="Z669"/>
  <c r="Y666"/>
  <c r="Z666" s="1"/>
  <c r="Y665"/>
  <c r="Z665" s="1"/>
  <c r="Z664"/>
  <c r="Y663"/>
  <c r="Z663" s="1"/>
  <c r="Z662"/>
  <c r="Y661"/>
  <c r="Z661" s="1"/>
  <c r="Y660"/>
  <c r="Z660" s="1"/>
  <c r="Z659"/>
  <c r="Y657"/>
  <c r="Z657" s="1"/>
  <c r="Z656"/>
  <c r="Z655"/>
  <c r="Z654"/>
  <c r="Z653"/>
  <c r="Y652"/>
  <c r="Z652" s="1"/>
  <c r="Z651"/>
  <c r="Y650"/>
  <c r="Z650" s="1"/>
  <c r="Y649"/>
  <c r="Z649" s="1"/>
  <c r="T648"/>
  <c r="Y648" s="1"/>
  <c r="Z648" s="1"/>
  <c r="Z647"/>
  <c r="Z646"/>
  <c r="Z645"/>
  <c r="Z643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Z538"/>
  <c r="Y538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<sst xmlns="http://schemas.openxmlformats.org/spreadsheetml/2006/main" count="9286" uniqueCount="1834">
  <si>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</si>
  <si>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</si>
  <si>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</si>
  <si>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</si>
  <si>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</si>
  <si>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</si>
  <si>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</si>
  <si>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</si>
  <si>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</si>
  <si>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</si>
  <si>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</si>
  <si>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</si>
  <si>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</si>
  <si>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</si>
  <si>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</si>
  <si>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</si>
  <si>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</si>
  <si>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</si>
  <si>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</si>
  <si>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</si>
  <si>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</si>
  <si>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</si>
  <si>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</si>
  <si>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</si>
  <si>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</si>
  <si>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</si>
  <si>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</si>
  <si>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</si>
  <si>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</si>
  <si>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</si>
  <si>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</si>
  <si>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</si>
  <si>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</si>
  <si>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</si>
  <si>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</si>
  <si>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</si>
  <si>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</si>
  <si>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</si>
  <si>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</si>
  <si>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</si>
  <si>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</si>
  <si>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</si>
  <si>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</si>
  <si>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</si>
  <si>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</si>
  <si>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</si>
  <si>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</si>
  <si>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</si>
  <si>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</si>
  <si>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</si>
  <si>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</si>
  <si>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</si>
  <si>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</si>
  <si>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</si>
  <si>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</si>
  <si>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</si>
  <si>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</si>
  <si>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</si>
  <si>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</si>
  <si>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</si>
  <si>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</si>
  <si>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</si>
  <si>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</si>
  <si>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</si>
  <si>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</si>
  <si>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</si>
  <si>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</si>
  <si>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</si>
  <si>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</si>
  <si>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</si>
  <si>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</si>
  <si>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</si>
  <si>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</si>
  <si>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</si>
  <si>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</si>
  <si>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</si>
  <si>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</si>
  <si>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</si>
  <si>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</si>
  <si>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</si>
  <si>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</si>
  <si>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</si>
  <si>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</si>
  <si>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</si>
  <si>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</si>
  <si>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</si>
  <si>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</si>
  <si>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</si>
  <si>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</si>
  <si>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</si>
  <si>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</si>
  <si>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</si>
  <si>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</si>
  <si>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</si>
  <si>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</si>
  <si>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</si>
  <si>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</si>
  <si>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</si>
  <si>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</si>
  <si>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</si>
  <si>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</si>
  <si>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</si>
  <si>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</si>
  <si>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</si>
  <si>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</si>
  <si>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</si>
  <si>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</si>
  <si>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</si>
  <si>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</si>
  <si>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</si>
  <si>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</si>
  <si>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</si>
  <si>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</si>
  <si>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</si>
  <si>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</si>
  <si>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</si>
  <si>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</si>
  <si>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</si>
  <si>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</si>
  <si>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</si>
  <si>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</si>
  <si>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</si>
  <si>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</si>
  <si>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</si>
  <si>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</si>
  <si>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</si>
  <si>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</si>
  <si>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</si>
  <si>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</si>
  <si>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</si>
  <si>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</si>
  <si>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</si>
  <si>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</si>
  <si>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</si>
  <si>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</si>
  <si>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</si>
  <si>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</si>
  <si>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</si>
  <si>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</si>
  <si>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</si>
  <si>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</si>
  <si>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</si>
  <si>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</si>
  <si>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</si>
  <si>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</si>
  <si>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</si>
  <si>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</si>
  <si>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</si>
  <si>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</si>
  <si>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</si>
  <si>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</si>
  <si>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</si>
  <si>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</si>
  <si>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</si>
  <si>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</si>
  <si>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</si>
  <si>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</si>
  <si>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</si>
  <si>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</si>
  <si>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</si>
  <si>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</si>
  <si>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</si>
  <si>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</si>
  <si>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</si>
  <si>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</si>
  <si>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</si>
  <si>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</si>
  <si>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</si>
  <si>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</si>
  <si>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</si>
  <si>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</si>
  <si>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</si>
  <si>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</si>
  <si>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</si>
  <si>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</si>
  <si>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</si>
  <si>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</si>
  <si>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</si>
  <si>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</si>
  <si>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</si>
  <si>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</si>
  <si>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</si>
  <si>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</si>
  <si>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</si>
  <si>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</si>
  <si>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</si>
  <si>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</si>
  <si>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</si>
  <si>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</si>
  <si>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</si>
  <si>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</si>
  <si>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</si>
  <si>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</si>
  <si>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</si>
  <si>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</si>
  <si>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</si>
  <si>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</si>
  <si>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</si>
  <si>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</si>
  <si>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</si>
  <si>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</si>
  <si>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</si>
  <si>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</si>
  <si>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</si>
  <si>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</si>
  <si>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</si>
  <si>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</si>
  <si>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</si>
  <si>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</si>
  <si>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</si>
  <si>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</si>
  <si>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</si>
  <si>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</si>
  <si>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</si>
  <si>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</si>
  <si>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</si>
  <si>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</si>
  <si>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</si>
  <si>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</si>
  <si>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</si>
  <si>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</si>
  <si>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</si>
  <si>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</si>
  <si>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</si>
  <si>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</si>
  <si>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</si>
  <si>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</si>
  <si>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</si>
  <si>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</si>
  <si>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</si>
  <si>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</si>
  <si>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</si>
  <si>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</si>
  <si>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</si>
  <si>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</si>
  <si>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</si>
  <si>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</si>
  <si>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</si>
  <si>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</si>
  <si>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</si>
  <si>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</si>
  <si>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</si>
  <si>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</si>
  <si>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</si>
  <si>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</si>
  <si>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</si>
  <si>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</si>
  <si>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</si>
  <si>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</si>
  <si>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</si>
  <si>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</si>
  <si>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</si>
  <si>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</si>
  <si>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</si>
  <si>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</si>
  <si>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</si>
  <si>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</si>
  <si>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</si>
  <si>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</si>
  <si>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</si>
  <si>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</si>
  <si>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</si>
  <si>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</si>
  <si>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</si>
  <si>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</si>
  <si>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</si>
  <si>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</si>
  <si>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</si>
  <si>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</si>
  <si>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</si>
  <si>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</si>
  <si>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</si>
  <si>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</si>
  <si>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</si>
  <si>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</si>
  <si>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</si>
  <si>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</si>
  <si>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</si>
  <si>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</si>
  <si>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</si>
  <si>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</si>
  <si>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</si>
  <si>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</si>
  <si>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</si>
  <si>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</si>
  <si>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</si>
  <si>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</si>
  <si>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</si>
  <si>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</si>
  <si>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</si>
  <si>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</si>
  <si>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</si>
  <si>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</si>
  <si>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</si>
  <si>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</si>
  <si>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</si>
  <si>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</si>
  <si>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</si>
  <si>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</si>
  <si>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</si>
  <si>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</si>
  <si>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</si>
  <si>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</si>
  <si>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</si>
  <si>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</si>
  <si>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</si>
  <si>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</si>
  <si>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</si>
  <si>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</si>
  <si>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</si>
  <si>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</si>
  <si>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</si>
  <si>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</si>
  <si>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</si>
  <si>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</si>
  <si>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</si>
  <si>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</si>
  <si>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</si>
  <si>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</si>
  <si>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</si>
  <si>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</si>
  <si>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</si>
  <si>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</si>
  <si>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</si>
  <si>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</si>
  <si>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</si>
  <si>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</si>
  <si>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</si>
  <si>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</si>
  <si>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</si>
  <si>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</si>
  <si>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</si>
  <si>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</si>
  <si>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</si>
  <si>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</si>
  <si>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</si>
  <si>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</si>
  <si>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</si>
  <si>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</si>
  <si>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</si>
  <si>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</si>
  <si>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</si>
  <si>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</si>
  <si>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</si>
  <si>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</si>
  <si>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</si>
  <si>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</si>
  <si>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</si>
  <si>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</si>
  <si>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</si>
  <si>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</si>
  <si>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</si>
  <si>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</si>
  <si>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</si>
  <si>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</si>
  <si>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</si>
  <si>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</si>
  <si>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</si>
  <si>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</si>
  <si>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</si>
  <si>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</si>
  <si>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</si>
  <si>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</si>
  <si>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</si>
  <si>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</si>
  <si>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</si>
  <si>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</si>
  <si>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</si>
  <si>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</si>
  <si>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</si>
  <si>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</si>
  <si>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</si>
  <si>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</si>
  <si>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</si>
  <si>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</si>
  <si>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</si>
  <si>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</si>
  <si>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</si>
  <si>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</si>
  <si>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</si>
  <si>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</si>
  <si>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</si>
  <si>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</si>
  <si>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</si>
  <si>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</si>
  <si>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</si>
  <si>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</si>
  <si>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</si>
  <si>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</si>
  <si>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</si>
  <si>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</si>
  <si>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</si>
  <si>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</si>
  <si>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</si>
  <si>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</si>
  <si>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</si>
  <si>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</si>
  <si>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</si>
  <si>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</si>
  <si>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</si>
  <si>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</si>
  <si>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</si>
  <si>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</si>
  <si>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</si>
  <si>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</si>
  <si>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</si>
  <si>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</si>
  <si>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</si>
  <si>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</si>
  <si>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</si>
  <si>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</si>
  <si>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</si>
  <si>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</si>
  <si>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</si>
  <si>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</si>
  <si>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</si>
  <si>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</si>
  <si>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</si>
  <si>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</si>
  <si>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</si>
  <si>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</si>
  <si>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</si>
  <si>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</si>
  <si>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</si>
  <si>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</si>
  <si>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</si>
  <si>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</si>
  <si>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</si>
  <si>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</si>
  <si>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</si>
  <si>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</si>
  <si>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</si>
  <si>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</si>
  <si>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</si>
  <si>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</si>
  <si>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</si>
  <si>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</si>
  <si>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</si>
  <si>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</si>
  <si>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</si>
  <si>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</si>
  <si>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</si>
  <si>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</si>
  <si>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</si>
  <si>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</si>
  <si>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</si>
  <si>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</si>
  <si>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</si>
  <si>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</si>
  <si>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</si>
  <si>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</si>
  <si>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</si>
  <si>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</si>
  <si>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</si>
  <si>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</si>
  <si>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</si>
  <si>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</si>
  <si>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</si>
  <si>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</si>
  <si>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</si>
  <si>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</si>
  <si>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</si>
  <si>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</si>
  <si>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</si>
  <si>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</si>
  <si>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</si>
  <si>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</si>
  <si>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</si>
  <si>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</si>
  <si>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</si>
  <si>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</si>
  <si>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</si>
  <si>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</si>
  <si>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</si>
  <si>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</si>
  <si>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</si>
  <si>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</si>
  <si>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</si>
  <si>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</si>
  <si>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</si>
  <si>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</si>
  <si>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</si>
  <si>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</si>
  <si>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</si>
  <si>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</si>
  <si>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</si>
  <si>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</si>
  <si>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</si>
  <si>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</si>
  <si>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</si>
  <si>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</si>
  <si>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</si>
  <si>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</si>
  <si>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</si>
  <si>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</si>
  <si>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</si>
  <si>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</si>
  <si>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</si>
  <si>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</si>
  <si>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</si>
  <si>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</si>
  <si>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</si>
  <si>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</si>
  <si>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</si>
  <si>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</si>
  <si>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</si>
  <si>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</si>
  <si>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</si>
  <si>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</si>
  <si>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</si>
  <si>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</si>
  <si>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</si>
  <si>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</si>
  <si>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</si>
  <si>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</si>
  <si>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</si>
  <si>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</si>
  <si>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</si>
  <si>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</si>
  <si>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</si>
  <si>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</si>
  <si>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</si>
  <si>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</si>
  <si>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</si>
  <si>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</si>
  <si>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</si>
  <si>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</si>
  <si>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</si>
  <si>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</si>
  <si>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</si>
  <si>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</si>
  <si>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</si>
  <si>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</si>
  <si>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</si>
  <si>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</si>
  <si>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</si>
  <si>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</si>
  <si>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</si>
  <si>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</si>
  <si>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</si>
  <si>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</si>
  <si>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</si>
  <si>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</si>
  <si>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</si>
  <si>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</si>
  <si>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</si>
  <si>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</si>
  <si>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</si>
  <si>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</si>
  <si>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</si>
  <si>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</si>
  <si>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</si>
  <si>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</si>
  <si>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</si>
  <si>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</si>
  <si>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</si>
  <si>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</si>
  <si>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</si>
  <si>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</si>
  <si>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</si>
  <si>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</si>
  <si>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</si>
  <si>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</si>
  <si>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</si>
  <si>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</si>
  <si>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</si>
  <si>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</si>
  <si>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</si>
  <si>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</si>
  <si>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</si>
  <si>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</si>
  <si>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</si>
  <si>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</si>
  <si>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</si>
  <si>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</si>
  <si>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</si>
  <si>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</si>
  <si>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</si>
  <si>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</si>
  <si>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</si>
  <si>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</si>
  <si>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</si>
  <si>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</si>
  <si>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</si>
  <si>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</si>
  <si>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</si>
  <si>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</si>
  <si>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</si>
  <si>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</si>
  <si>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</si>
  <si>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</si>
  <si>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</si>
  <si>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</si>
  <si>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</si>
  <si>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</si>
  <si>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</si>
  <si>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</si>
  <si>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</si>
  <si>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</si>
  <si>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</si>
  <si>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</si>
  <si>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</si>
  <si>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</si>
  <si>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</si>
  <si>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</si>
  <si>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</si>
  <si>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</si>
  <si>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</si>
  <si>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</si>
  <si>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</si>
  <si>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</si>
  <si>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</si>
  <si>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</si>
  <si>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</si>
  <si>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</si>
  <si>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</si>
  <si>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</si>
  <si>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</si>
  <si>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</si>
  <si>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</si>
  <si>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</si>
  <si>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</si>
  <si>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</si>
  <si>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</si>
  <si>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</si>
  <si>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</si>
  <si>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</si>
  <si>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</si>
  <si>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</si>
  <si>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</si>
  <si>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</si>
  <si>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</si>
  <si>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</si>
  <si>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</si>
  <si>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</si>
  <si>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</si>
  <si>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</si>
  <si>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</si>
  <si>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</si>
  <si>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</si>
  <si>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</si>
  <si>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</si>
  <si>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</si>
  <si>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</si>
  <si>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</si>
  <si>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</si>
  <si>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</si>
  <si>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</si>
  <si>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</si>
  <si>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</si>
  <si>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</si>
  <si>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</si>
  <si>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</si>
  <si>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</si>
  <si>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</si>
  <si>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</si>
  <si>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</si>
  <si>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</si>
  <si>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</si>
  <si>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</si>
  <si>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</si>
  <si>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</si>
  <si>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</si>
  <si>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</si>
  <si>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</si>
  <si>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</si>
  <si>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</si>
  <si>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</si>
  <si>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</si>
  <si>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</si>
  <si>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</si>
  <si>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</si>
  <si>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</si>
  <si>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</si>
  <si>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</si>
  <si>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</si>
  <si>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</si>
  <si>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</si>
  <si>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</si>
  <si>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</si>
  <si>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</si>
  <si>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</si>
  <si>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</si>
  <si>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</si>
  <si>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</si>
  <si>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</si>
  <si>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</si>
  <si>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</si>
  <si>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</si>
  <si>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</si>
  <si>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</si>
  <si>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</si>
  <si>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</si>
  <si>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</si>
  <si>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</si>
  <si>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</si>
  <si>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</si>
  <si>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</si>
  <si>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</si>
  <si>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</si>
  <si>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</si>
  <si>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</si>
  <si>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</si>
  <si>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</si>
  <si>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</si>
  <si>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</si>
  <si>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</si>
  <si>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</si>
  <si>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</si>
  <si>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</si>
  <si>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</si>
  <si>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</si>
  <si>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</si>
  <si>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</si>
  <si>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</si>
  <si>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</si>
  <si>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</si>
  <si>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</si>
  <si>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</si>
  <si>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</si>
  <si>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</si>
  <si>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</si>
  <si>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</si>
  <si>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</si>
  <si>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</si>
  <si>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</si>
  <si>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</si>
  <si>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</si>
  <si>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</si>
  <si>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</si>
  <si>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</si>
  <si>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</si>
  <si>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</si>
  <si>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</si>
  <si>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</si>
  <si>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</si>
  <si>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</si>
  <si>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</si>
  <si>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</si>
  <si>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</si>
  <si>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</si>
  <si>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</si>
  <si>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</si>
  <si>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</si>
  <si>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</si>
  <si>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</si>
  <si>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</si>
  <si>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</si>
  <si>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</si>
  <si>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</si>
  <si>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</si>
  <si>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</si>
  <si>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</si>
  <si>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</si>
  <si>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</si>
  <si>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</si>
  <si>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</si>
  <si>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</si>
  <si>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</si>
  <si>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</si>
  <si>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</si>
  <si>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</si>
  <si>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</si>
  <si>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</si>
  <si>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</si>
  <si>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</si>
  <si>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</si>
  <si>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</si>
  <si>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</si>
  <si>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</si>
  <si>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</si>
  <si>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</si>
  <si>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</si>
  <si>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</si>
  <si>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</si>
  <si>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</si>
  <si>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</si>
  <si>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</si>
  <si>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</si>
  <si>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</si>
  <si>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</si>
  <si>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</si>
  <si>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</si>
  <si>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</si>
  <si>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</si>
  <si>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</si>
  <si>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</si>
  <si>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</si>
  <si>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</si>
  <si>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</si>
  <si>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</si>
  <si>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</si>
  <si>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</si>
  <si>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</si>
  <si>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</si>
  <si>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</si>
  <si>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</si>
  <si>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</si>
  <si>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</si>
  <si>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</si>
  <si>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</si>
  <si>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</si>
  <si>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</si>
  <si>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</si>
  <si>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</si>
  <si>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</si>
  <si>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</si>
  <si>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</si>
  <si>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</si>
  <si>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</si>
  <si>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</si>
  <si>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</si>
  <si>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</si>
  <si>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</si>
  <si>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</si>
  <si>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</si>
  <si>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</si>
  <si>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</si>
  <si>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</si>
  <si>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</si>
  <si>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</si>
  <si>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</si>
  <si>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</si>
  <si>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</si>
  <si>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</si>
  <si>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</si>
  <si>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</si>
  <si>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</si>
  <si>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</si>
  <si>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</si>
  <si>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</si>
  <si>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</si>
  <si>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</si>
  <si>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</si>
  <si>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</si>
  <si>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</si>
  <si>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</si>
  <si>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</si>
  <si>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</si>
  <si>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</si>
  <si>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</si>
  <si>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</si>
  <si>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</si>
  <si>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</si>
  <si>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</si>
  <si>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</si>
  <si>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</si>
  <si>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</si>
  <si>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</si>
  <si>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</si>
  <si>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</si>
  <si>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</si>
  <si>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</si>
  <si>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</si>
  <si>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</si>
  <si>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</si>
  <si>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</si>
  <si>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</si>
  <si>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</si>
  <si>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</si>
  <si>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</si>
  <si>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</si>
  <si>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</si>
  <si>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</si>
  <si>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</si>
  <si>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</si>
  <si>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</si>
  <si>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</si>
  <si>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</si>
  <si>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</si>
  <si>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</si>
  <si>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</si>
  <si>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</si>
  <si>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</si>
  <si>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</si>
  <si>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</si>
  <si>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</si>
  <si>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</si>
  <si>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</si>
  <si>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</si>
  <si>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</si>
  <si>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</si>
  <si>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</si>
  <si>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</si>
  <si>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</si>
  <si>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</si>
  <si>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</si>
  <si>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</si>
  <si>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</si>
  <si>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</si>
  <si>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</si>
  <si>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</si>
  <si>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</si>
  <si>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</si>
  <si>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</si>
  <si>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</si>
  <si>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</si>
  <si>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</si>
  <si>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</si>
  <si>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</si>
  <si>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</si>
  <si>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</si>
  <si>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</si>
  <si>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</si>
  <si>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</si>
  <si>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</si>
  <si>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</si>
  <si>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</si>
  <si>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</si>
  <si>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</si>
  <si>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</si>
  <si>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</si>
  <si>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</si>
  <si>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</si>
  <si>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</si>
  <si>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</si>
  <si>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</si>
  <si>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</si>
  <si>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</si>
  <si>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</si>
  <si>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</si>
  <si>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</si>
  <si>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</si>
  <si>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</si>
  <si>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</si>
  <si>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</si>
  <si>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</si>
  <si>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</si>
  <si>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</si>
  <si>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</si>
  <si>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</si>
  <si>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</si>
  <si>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</si>
  <si>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</si>
  <si>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</si>
  <si>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</si>
  <si>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</si>
  <si>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</si>
  <si>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</si>
  <si>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</si>
  <si>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</si>
  <si>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</si>
  <si>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</si>
  <si>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</si>
  <si>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</si>
  <si>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</si>
  <si>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</si>
  <si>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</si>
  <si>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</si>
  <si>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</si>
  <si>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</si>
  <si>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</si>
  <si>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</si>
  <si>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</si>
  <si>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</si>
  <si>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</si>
  <si>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</si>
  <si>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</si>
  <si>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</si>
  <si>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</si>
  <si>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</si>
  <si>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</si>
  <si>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</si>
  <si>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</si>
  <si>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</si>
  <si>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</si>
  <si>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</si>
  <si>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</si>
  <si>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</si>
  <si>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</si>
  <si>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</si>
  <si>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</si>
  <si>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</si>
  <si>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</si>
  <si>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</si>
  <si>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</si>
  <si>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</si>
  <si>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</si>
  <si>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</si>
  <si>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</si>
  <si>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</si>
  <si>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</si>
  <si>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</si>
  <si>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</si>
  <si>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</si>
  <si>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</si>
  <si>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</si>
  <si>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</si>
  <si>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</si>
  <si>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</si>
  <si>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</si>
  <si>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</si>
  <si>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</si>
  <si>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</si>
  <si>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</si>
  <si>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</si>
  <si>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</si>
  <si>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</si>
  <si>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</si>
  <si>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</si>
  <si>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</si>
  <si>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</si>
  <si>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</si>
  <si>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</si>
  <si>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</si>
  <si>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</si>
  <si>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</si>
  <si>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</si>
  <si>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</si>
  <si>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</si>
  <si>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</si>
  <si>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</si>
  <si>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</si>
  <si>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</si>
  <si>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</si>
  <si>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</si>
  <si>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</si>
  <si>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</si>
  <si>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</si>
  <si>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</si>
  <si>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</si>
  <si>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</si>
  <si>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</si>
  <si>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</si>
  <si>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</si>
  <si>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</si>
  <si>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</si>
  <si>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</si>
  <si>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</si>
  <si>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</si>
  <si>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</si>
  <si>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</si>
  <si>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</si>
  <si>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</si>
  <si>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</si>
  <si>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</si>
  <si>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</si>
  <si>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</si>
  <si>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</si>
  <si>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</si>
  <si>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</si>
  <si>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</si>
  <si>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</si>
  <si>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</si>
  <si>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</si>
  <si>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</si>
  <si>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</si>
  <si>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</si>
  <si>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</si>
  <si>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</si>
  <si>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</si>
  <si>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</si>
  <si>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</si>
  <si>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</si>
  <si>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</si>
  <si>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</si>
  <si>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</si>
  <si>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</si>
  <si>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</si>
  <si>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</si>
  <si>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</si>
  <si>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</si>
  <si>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</si>
  <si>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</si>
  <si>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</si>
  <si>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</si>
  <si>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</si>
  <si>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</si>
  <si>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</si>
  <si>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</si>
  <si>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</si>
  <si>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</si>
  <si>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</si>
  <si>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</si>
  <si>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</si>
  <si>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</si>
  <si>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</si>
  <si>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</si>
  <si>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</si>
  <si>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</si>
  <si>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</si>
  <si>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</si>
  <si>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</si>
  <si>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</si>
  <si>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</si>
  <si>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</si>
  <si>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</si>
  <si>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</si>
  <si>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</si>
  <si>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</si>
  <si>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</si>
  <si>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</si>
  <si>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</si>
  <si>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</si>
  <si>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</si>
  <si>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</si>
  <si>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</si>
  <si>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</si>
  <si>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</si>
  <si>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</si>
  <si>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</si>
  <si>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</si>
  <si>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</si>
  <si>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</si>
  <si>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</si>
  <si>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</si>
  <si>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</si>
  <si>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</si>
  <si>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</si>
  <si>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</si>
  <si>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</si>
  <si>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</si>
  <si>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</si>
  <si>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</si>
  <si>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</si>
  <si>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</si>
  <si>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</si>
  <si>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</si>
  <si>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</si>
  <si>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</si>
  <si>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</si>
  <si>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</si>
  <si>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</si>
  <si>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</si>
  <si>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</si>
  <si>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</si>
  <si>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</si>
  <si>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</si>
  <si>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</si>
  <si>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</si>
  <si>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</si>
  <si>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</si>
  <si>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</si>
  <si>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</si>
  <si>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</si>
  <si>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</si>
  <si>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</si>
  <si>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</si>
  <si>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</si>
  <si>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</si>
  <si>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</si>
  <si>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</si>
  <si>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</si>
  <si>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</si>
  <si>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</si>
  <si>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</si>
  <si>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</si>
  <si>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</si>
  <si>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</si>
  <si>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</si>
  <si>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</si>
  <si>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</si>
  <si>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</si>
  <si>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</si>
  <si>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</si>
  <si>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</si>
  <si>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</si>
  <si>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</si>
  <si>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</si>
  <si>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</si>
  <si>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</si>
  <si>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</si>
  <si>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</si>
  <si>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</si>
  <si>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</si>
  <si>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</si>
  <si>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</si>
  <si>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</si>
  <si>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</si>
  <si>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</si>
  <si>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</si>
  <si>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</si>
  <si>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</si>
  <si>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</si>
  <si>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</si>
  <si>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</si>
  <si>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</si>
  <si>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</si>
  <si>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</si>
  <si>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</si>
  <si>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</si>
  <si>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</si>
  <si>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</si>
  <si>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</si>
  <si>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</si>
  <si>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</si>
  <si>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</si>
  <si>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</si>
  <si>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</si>
  <si>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</si>
  <si>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</si>
  <si>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</si>
  <si>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</si>
  <si>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</si>
  <si>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</si>
  <si>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</si>
  <si>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</si>
  <si>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</si>
  <si>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</si>
  <si>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</si>
  <si>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</si>
  <si>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</si>
  <si>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</si>
  <si>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</si>
  <si>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</si>
  <si>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</si>
  <si>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</si>
  <si>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</si>
  <si>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</si>
  <si>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</si>
  <si>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</si>
  <si>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</si>
  <si>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</si>
  <si>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</si>
  <si>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</si>
  <si>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</si>
  <si>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</si>
  <si>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</si>
  <si>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</si>
  <si>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</si>
  <si>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</si>
  <si>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</si>
  <si>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</si>
  <si>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</si>
  <si>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</si>
  <si>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</si>
  <si>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</si>
  <si>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</si>
  <si>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</si>
  <si>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</si>
  <si>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</si>
  <si>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</si>
  <si>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</si>
  <si>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</si>
  <si>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</si>
  <si>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</si>
  <si>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</si>
  <si>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</si>
  <si>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</si>
  <si>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</si>
  <si>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</si>
  <si>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</si>
  <si>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</si>
  <si>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</si>
  <si>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</si>
  <si>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</si>
  <si>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</si>
  <si>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</si>
  <si>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</si>
  <si>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</si>
  <si>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</si>
  <si>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</si>
  <si>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</si>
  <si>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</si>
  <si>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</si>
  <si>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</si>
  <si>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</si>
  <si>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</si>
  <si>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</si>
  <si>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</si>
  <si>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</si>
  <si>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</si>
  <si>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</si>
  <si>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</si>
  <si>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</si>
  <si>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</si>
  <si>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</si>
  <si>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</si>
  <si>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</si>
  <si>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</si>
  <si>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</si>
  <si>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</si>
  <si>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</si>
  <si>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</si>
  <si>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</si>
  <si>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</si>
  <si>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</si>
  <si>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</si>
  <si>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</si>
  <si>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</si>
  <si>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</si>
  <si>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</si>
  <si>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</si>
  <si>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</si>
  <si>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</si>
  <si>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</si>
  <si>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</si>
  <si>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</si>
  <si>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</si>
  <si>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</si>
  <si>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</si>
  <si>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</si>
  <si>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</si>
  <si>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</si>
  <si>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</si>
  <si>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</si>
  <si>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</si>
  <si>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</si>
  <si>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</si>
  <si>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</si>
  <si>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</si>
  <si>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</si>
  <si>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</si>
  <si>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</si>
  <si>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</si>
  <si>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</si>
  <si>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</si>
  <si>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</si>
  <si>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</si>
  <si>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</si>
  <si>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</si>
  <si>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</si>
  <si>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</si>
  <si>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</si>
  <si>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</si>
  <si>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</si>
  <si>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</si>
  <si>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</si>
  <si>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</si>
  <si>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</si>
  <si>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</si>
  <si>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</si>
  <si>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</si>
  <si>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</si>
  <si>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</si>
  <si>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</si>
  <si>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</si>
  <si>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</si>
  <si>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</si>
  <si>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</si>
  <si>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</si>
  <si>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</si>
  <si>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</si>
  <si>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</si>
  <si>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</si>
  <si>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</si>
  <si>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</si>
  <si>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</si>
  <si>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</si>
  <si>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</si>
  <si>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</si>
  <si>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</si>
  <si>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</si>
  <si>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</si>
  <si>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</si>
  <si>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</si>
  <si>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</si>
  <si>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</si>
  <si>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</si>
  <si>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</si>
  <si>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</si>
  <si>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</si>
  <si>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</si>
  <si>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</si>
  <si>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</si>
  <si>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</si>
  <si>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</si>
  <si>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</si>
  <si>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</si>
  <si>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</si>
  <si>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</si>
  <si>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</si>
  <si>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</si>
  <si>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</si>
  <si>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</si>
  <si>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</si>
  <si>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</si>
  <si>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</si>
  <si>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</si>
  <si>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</si>
  <si>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</si>
  <si>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</si>
  <si>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</si>
  <si>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</si>
  <si>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</si>
  <si>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</si>
  <si>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</si>
  <si>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</si>
  <si>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</si>
  <si>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</si>
  <si>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</si>
  <si>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</si>
  <si>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</si>
  <si>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</si>
  <si>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</si>
  <si>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</si>
  <si>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</si>
  <si>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</si>
  <si>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</si>
  <si>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</si>
  <si>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</si>
  <si>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</si>
  <si>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</si>
  <si>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</si>
  <si>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</si>
  <si>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</si>
  <si>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</si>
  <si>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</si>
  <si>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</si>
  <si>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</si>
  <si>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</si>
  <si>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</si>
  <si>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</si>
  <si>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</si>
  <si>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</si>
  <si>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</si>
  <si>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</si>
  <si>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</si>
  <si>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</si>
  <si>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</si>
  <si>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</si>
  <si>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</si>
  <si>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</si>
  <si>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</si>
  <si>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</si>
  <si>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</si>
  <si>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</si>
  <si>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</si>
  <si>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</si>
  <si>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</si>
  <si>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</si>
  <si>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</si>
  <si>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</si>
  <si>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</si>
  <si>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</si>
  <si>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</si>
  <si>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</si>
  <si>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</si>
  <si>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</si>
  <si>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</si>
  <si>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</si>
  <si>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</si>
  <si>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</si>
  <si>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</si>
  <si>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</si>
  <si>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</si>
  <si>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</si>
  <si>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</si>
  <si>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</si>
  <si>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</si>
  <si>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</si>
  <si>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</si>
  <si>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</si>
  <si>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</si>
  <si>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</si>
  <si>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</si>
  <si>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</si>
  <si>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</si>
  <si>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</si>
  <si>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</si>
  <si>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</si>
  <si>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</si>
  <si>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</si>
  <si>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</si>
  <si>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</si>
  <si>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</si>
  <si>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</si>
  <si>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</si>
  <si>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</si>
  <si>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</si>
  <si>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</si>
  <si>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</si>
  <si>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</si>
  <si>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</si>
  <si>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</si>
  <si>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</si>
  <si>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</si>
  <si>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</si>
  <si>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</si>
  <si>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</si>
  <si>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</si>
  <si>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</si>
  <si>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</si>
  <si>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</si>
  <si>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</si>
  <si>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</si>
  <si>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</si>
  <si>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</si>
  <si>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</si>
  <si>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</si>
  <si>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</si>
  <si>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</si>
  <si>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</si>
  <si>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</si>
  <si>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</si>
  <si>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</si>
  <si>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</si>
  <si>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</si>
  <si>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</si>
  <si>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</si>
  <si>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</si>
  <si>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</si>
  <si>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</si>
  <si>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</si>
  <si>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</si>
  <si>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</si>
  <si>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</si>
  <si>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</si>
  <si>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</si>
  <si>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</si>
  <si>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</si>
  <si>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</si>
  <si>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</si>
  <si>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</si>
  <si>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</si>
  <si>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</si>
  <si>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</si>
  <si>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</si>
  <si>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</si>
  <si>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</si>
  <si>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</si>
  <si>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</si>
  <si>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</si>
  <si>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</si>
  <si>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</si>
  <si>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</si>
  <si>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</si>
  <si>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</si>
  <si>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</si>
  <si>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</si>
  <si>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</si>
  <si>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</si>
  <si>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</si>
  <si>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</si>
  <si>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</si>
  <si>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</si>
  <si>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</si>
  <si>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</si>
  <si>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</si>
  <si>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</si>
  <si>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</si>
  <si>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</si>
  <si>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</si>
  <si>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</si>
  <si>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</si>
  <si>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</si>
  <si>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</si>
  <si>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</si>
  <si>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</si>
  <si>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</si>
  <si>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</si>
  <si>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</si>
  <si>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</si>
  <si>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</si>
  <si>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</si>
  <si>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</si>
  <si>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</si>
  <si>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</si>
  <si>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</si>
  <si>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</si>
  <si>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</si>
  <si>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</si>
  <si>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</si>
  <si>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</si>
  <si>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</si>
  <si>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</si>
  <si>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</si>
  <si>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</si>
  <si>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</si>
  <si>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</si>
  <si>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</si>
  <si>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</si>
  <si>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</si>
  <si>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</si>
  <si>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</si>
  <si>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</si>
  <si>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</si>
  <si>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</si>
  <si>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</si>
  <si>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</si>
  <si>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</si>
  <si>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</si>
  <si>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</si>
  <si>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</si>
  <si>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</si>
  <si>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</si>
  <si>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</si>
  <si>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</si>
  <si>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</si>
  <si>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28-2 Р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</si>
  <si>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</si>
  <si>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</si>
  <si>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</si>
  <si>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</si>
  <si>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</si>
  <si>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</si>
  <si>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</si>
  <si>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</si>
  <si>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</si>
  <si>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</si>
  <si>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</si>
  <si>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</si>
  <si>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</si>
  <si>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</si>
  <si>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</si>
  <si>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</si>
  <si>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</si>
  <si>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</si>
  <si>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</si>
  <si>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</si>
  <si>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</si>
  <si>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</si>
  <si>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</si>
  <si>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</si>
  <si>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</si>
  <si>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</si>
  <si>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</si>
  <si>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</si>
  <si>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</si>
  <si>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</si>
  <si>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</si>
  <si>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</si>
  <si>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</si>
  <si>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</si>
  <si>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</si>
  <si>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</si>
  <si>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</si>
  <si>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</si>
  <si>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</si>
  <si>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</si>
  <si>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</si>
  <si>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</si>
  <si>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</si>
  <si>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</si>
  <si>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</si>
  <si>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</si>
  <si>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</si>
  <si>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</si>
  <si>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</si>
  <si>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</si>
  <si>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</si>
  <si>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</si>
  <si>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</si>
  <si>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</si>
  <si>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</si>
  <si>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</si>
  <si>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</si>
  <si>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</si>
  <si>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</si>
  <si>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</si>
  <si>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</si>
  <si>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</si>
  <si>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</si>
  <si>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</si>
  <si>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</si>
  <si>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</si>
  <si>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</si>
  <si>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</si>
  <si>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</si>
  <si>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</si>
  <si>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</si>
  <si>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</si>
  <si>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</si>
  <si>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</si>
  <si>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</si>
  <si>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</si>
  <si>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</si>
  <si>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</si>
  <si>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</si>
  <si>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</si>
  <si>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</si>
  <si>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</si>
  <si>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</si>
  <si>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</si>
  <si>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</si>
  <si>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</si>
  <si>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</si>
  <si>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</si>
  <si>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</si>
  <si>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</si>
  <si>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</si>
  <si>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15-14 У</t>
  </si>
  <si>
    <t>15-15 У</t>
  </si>
  <si>
    <t>15-16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</si>
  <si>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</si>
  <si>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</si>
  <si>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</si>
  <si>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</si>
  <si>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</si>
  <si>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</si>
  <si>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</si>
  <si>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</si>
  <si>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</si>
  <si>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</si>
  <si>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</si>
  <si>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</si>
  <si>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</si>
  <si>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</si>
  <si>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</si>
  <si>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</si>
  <si>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</si>
  <si>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</si>
  <si>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</si>
  <si>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</si>
  <si>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</si>
  <si>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</si>
  <si>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</si>
  <si>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</si>
  <si>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</si>
  <si>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</si>
  <si>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</si>
  <si>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</si>
  <si>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</si>
  <si>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</si>
  <si>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</si>
  <si>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</si>
  <si>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</si>
  <si>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</si>
  <si>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</si>
  <si>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</si>
  <si>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</si>
  <si>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</si>
  <si>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</si>
  <si>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</si>
  <si>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</si>
  <si>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</si>
  <si>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</si>
  <si>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</si>
  <si>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</si>
  <si>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</si>
  <si>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28-3 У</t>
  </si>
  <si>
    <t>842511.000.000001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</si>
  <si>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</si>
  <si>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</si>
  <si>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</si>
  <si>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</si>
  <si>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</si>
  <si>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</si>
  <si>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</si>
  <si>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29-4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</si>
  <si>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</si>
  <si>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</si>
  <si>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</si>
  <si>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</si>
  <si>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30-1 У</t>
  </si>
  <si>
    <t>331219.206.000000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</si>
  <si>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</si>
  <si>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</si>
  <si>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</si>
  <si>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</si>
  <si>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</si>
  <si>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</si>
  <si>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</si>
  <si>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31-4 У</t>
  </si>
  <si>
    <t>493934.000.000000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</si>
  <si>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</si>
  <si>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</si>
  <si>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</si>
  <si>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</si>
  <si>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</si>
  <si>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</si>
  <si>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</si>
  <si>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493911.000.000001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</si>
  <si>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</si>
  <si>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</si>
  <si>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</si>
  <si>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</si>
  <si>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</si>
  <si>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</si>
  <si>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</si>
  <si>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</si>
  <si>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</si>
  <si>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</si>
  <si>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</si>
  <si>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</si>
  <si>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</si>
  <si>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</si>
  <si>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</si>
  <si>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</si>
  <si>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</si>
  <si>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</si>
  <si>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</si>
  <si>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</si>
  <si>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</si>
  <si>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</si>
  <si>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</si>
  <si>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</si>
  <si>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</si>
  <si>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</si>
  <si>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</si>
  <si>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</si>
  <si>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</si>
  <si>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</si>
  <si>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</si>
  <si>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</si>
  <si>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</si>
  <si>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</si>
  <si>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</si>
  <si>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</si>
  <si>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</si>
  <si>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</si>
  <si>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</si>
  <si>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</si>
  <si>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</si>
  <si>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</si>
  <si>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</si>
  <si>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</si>
  <si>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</si>
  <si>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</si>
  <si>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</si>
  <si>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41-3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</si>
  <si>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</si>
  <si>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</si>
  <si>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</si>
  <si>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</si>
  <si>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</si>
  <si>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</si>
  <si>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</si>
  <si>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</si>
  <si>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</si>
  <si>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</si>
  <si>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</si>
  <si>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</si>
  <si>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</si>
  <si>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</si>
  <si>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</si>
  <si>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</si>
  <si>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</si>
  <si>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</si>
  <si>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</si>
  <si>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</si>
  <si>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</si>
  <si>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</si>
  <si>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</si>
  <si>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</si>
  <si>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47-2 У</t>
  </si>
  <si>
    <t>48 У</t>
  </si>
  <si>
    <t>49 У</t>
  </si>
  <si>
    <t>Ответственное лицо,заполнившее данную форму:Гофман Л.В., ведущий экономист ОЗиМ, контактный телефон +7 (718 2) 396299, электронная почта:l.gofman@pnhz.kz</t>
  </si>
  <si>
    <t>ОТП</t>
  </si>
  <si>
    <t>исключена</t>
  </si>
  <si>
    <t>14,16,17</t>
  </si>
  <si>
    <t>49-1 У</t>
  </si>
  <si>
    <t>24-3 Р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</si>
</sst>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6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3" fillId="0" borderId="0" applyFont="0" applyFill="0" applyBorder="0" applyAlignment="0" applyProtection="0"/>
  </cellStyleXfs>
  <cellXfs count="128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/>
    <xf numFmtId="0" fontId="21" fillId="2" borderId="12" xfId="0" applyNumberFormat="1" applyFont="1" applyFill="1" applyBorder="1" applyAlignment="1">
      <alignment horizontal="left"/>
    </xf>
    <xf numFmtId="0" fontId="22" fillId="2" borderId="13" xfId="0" applyNumberFormat="1" applyFont="1" applyFill="1" applyBorder="1" applyAlignment="1">
      <alignment horizontal="left"/>
    </xf>
    <xf numFmtId="0" fontId="23" fillId="2" borderId="14" xfId="0" applyNumberFormat="1" applyFont="1" applyFill="1" applyBorder="1" applyAlignment="1">
      <alignment horizontal="left"/>
    </xf>
    <xf numFmtId="0" fontId="24" fillId="2" borderId="3" xfId="0" applyNumberFormat="1" applyFont="1" applyFill="1" applyBorder="1"/>
    <xf numFmtId="0" fontId="25" fillId="2" borderId="2" xfId="0" applyNumberFormat="1" applyFont="1" applyFill="1" applyBorder="1"/>
    <xf numFmtId="0" fontId="26" fillId="2" borderId="8" xfId="0" applyNumberFormat="1" applyFont="1" applyFill="1" applyBorder="1"/>
    <xf numFmtId="0" fontId="27" fillId="2" borderId="4" xfId="0" applyNumberFormat="1" applyFont="1" applyFill="1" applyBorder="1"/>
    <xf numFmtId="0" fontId="28" fillId="2" borderId="15" xfId="0" applyNumberFormat="1" applyFont="1" applyFill="1" applyBorder="1" applyAlignment="1">
      <alignment horizontal="center" vertical="top" wrapText="1"/>
    </xf>
    <xf numFmtId="0" fontId="29" fillId="2" borderId="16" xfId="0" applyNumberFormat="1" applyFont="1" applyFill="1" applyBorder="1" applyAlignment="1">
      <alignment horizontal="center" vertical="top" wrapText="1"/>
    </xf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vertical="center"/>
    </xf>
    <xf numFmtId="0" fontId="32" fillId="2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right"/>
    </xf>
    <xf numFmtId="0" fontId="34" fillId="2" borderId="1" xfId="0" applyNumberFormat="1" applyFont="1" applyFill="1" applyBorder="1"/>
    <xf numFmtId="0" fontId="35" fillId="2" borderId="18" xfId="0" applyNumberFormat="1" applyFont="1" applyFill="1" applyBorder="1" applyAlignment="1">
      <alignment horizontal="center" vertical="top" wrapText="1"/>
    </xf>
    <xf numFmtId="0" fontId="36" fillId="2" borderId="5" xfId="0" applyNumberFormat="1" applyFont="1" applyFill="1" applyBorder="1" applyAlignment="1">
      <alignment horizontal="left"/>
    </xf>
    <xf numFmtId="0" fontId="37" fillId="2" borderId="6" xfId="0" applyNumberFormat="1" applyFont="1" applyFill="1" applyBorder="1" applyAlignment="1">
      <alignment horizontal="left"/>
    </xf>
    <xf numFmtId="0" fontId="65" fillId="2" borderId="1" xfId="0" applyNumberFormat="1" applyFont="1" applyFill="1" applyBorder="1"/>
    <xf numFmtId="0" fontId="66" fillId="2" borderId="1" xfId="0" applyNumberFormat="1" applyFont="1" applyFill="1" applyBorder="1"/>
    <xf numFmtId="0" fontId="67" fillId="2" borderId="1" xfId="0" applyNumberFormat="1" applyFont="1" applyFill="1" applyBorder="1" applyAlignment="1">
      <alignment wrapText="1"/>
    </xf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/>
    <xf numFmtId="0" fontId="71" fillId="2" borderId="1" xfId="0" applyNumberFormat="1" applyFont="1" applyFill="1" applyBorder="1" applyAlignment="1">
      <alignment horizontal="center"/>
    </xf>
    <xf numFmtId="0" fontId="73" fillId="2" borderId="1" xfId="0" applyNumberFormat="1" applyFont="1" applyFill="1" applyBorder="1" applyAlignment="1">
      <alignment horizontal="left" wrapText="1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horizontal="left"/>
    </xf>
    <xf numFmtId="0" fontId="76" fillId="2" borderId="1" xfId="0" applyNumberFormat="1" applyFont="1" applyFill="1" applyBorder="1" applyAlignment="1">
      <alignment wrapText="1"/>
    </xf>
    <xf numFmtId="0" fontId="77" fillId="2" borderId="1" xfId="0" applyNumberFormat="1" applyFont="1" applyFill="1" applyBorder="1"/>
    <xf numFmtId="49" fontId="79" fillId="2" borderId="1" xfId="0" applyNumberFormat="1" applyFont="1" applyFill="1" applyBorder="1"/>
    <xf numFmtId="0" fontId="81" fillId="2" borderId="1" xfId="0" applyNumberFormat="1" applyFont="1" applyFill="1" applyBorder="1" applyAlignment="1">
      <alignment vertical="center"/>
    </xf>
    <xf numFmtId="0" fontId="82" fillId="2" borderId="1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left" wrapText="1"/>
    </xf>
    <xf numFmtId="0" fontId="1" fillId="3" borderId="5" xfId="0" applyNumberFormat="1" applyFont="1" applyFill="1" applyBorder="1"/>
    <xf numFmtId="4" fontId="1" fillId="3" borderId="5" xfId="1" applyNumberFormat="1" applyFont="1" applyFill="1" applyBorder="1" applyAlignment="1">
      <alignment horizontal="left"/>
    </xf>
    <xf numFmtId="164" fontId="84" fillId="4" borderId="5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left"/>
    </xf>
    <xf numFmtId="0" fontId="18" fillId="0" borderId="1" xfId="0" applyFont="1" applyBorder="1"/>
    <xf numFmtId="0" fontId="18" fillId="0" borderId="5" xfId="0" applyFont="1" applyBorder="1"/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5" fontId="1" fillId="4" borderId="5" xfId="1" applyNumberFormat="1" applyFont="1" applyFill="1" applyBorder="1" applyAlignment="1">
      <alignment horizontal="center" vertical="center"/>
    </xf>
    <xf numFmtId="166" fontId="85" fillId="4" borderId="5" xfId="1" applyNumberFormat="1" applyFont="1" applyFill="1" applyBorder="1" applyAlignment="1">
      <alignment horizontal="left" vertical="top" wrapText="1"/>
    </xf>
    <xf numFmtId="0" fontId="84" fillId="5" borderId="5" xfId="0" applyNumberFormat="1" applyFont="1" applyFill="1" applyBorder="1" applyAlignment="1">
      <alignment horizontal="left"/>
    </xf>
    <xf numFmtId="0" fontId="0" fillId="4" borderId="1" xfId="0" applyFill="1" applyBorder="1"/>
    <xf numFmtId="0" fontId="1" fillId="3" borderId="1" xfId="0" applyNumberFormat="1" applyFont="1" applyFill="1" applyBorder="1"/>
    <xf numFmtId="0" fontId="1" fillId="4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2" borderId="5" xfId="0" applyNumberFormat="1" applyFont="1" applyFill="1" applyBorder="1"/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36" fillId="2" borderId="6" xfId="0" applyNumberFormat="1" applyFont="1" applyFill="1" applyBorder="1" applyAlignment="1">
      <alignment horizontal="left"/>
    </xf>
    <xf numFmtId="0" fontId="37" fillId="2" borderId="5" xfId="0" applyNumberFormat="1" applyFont="1" applyFill="1" applyBorder="1" applyAlignment="1">
      <alignment horizontal="left"/>
    </xf>
    <xf numFmtId="0" fontId="26" fillId="2" borderId="5" xfId="0" applyNumberFormat="1" applyFont="1" applyFill="1" applyBorder="1"/>
    <xf numFmtId="0" fontId="64" fillId="2" borderId="11" xfId="0" applyNumberFormat="1" applyFont="1" applyFill="1" applyBorder="1" applyAlignment="1">
      <alignment horizontal="center"/>
    </xf>
    <xf numFmtId="0" fontId="47" fillId="2" borderId="25" xfId="0" applyNumberFormat="1" applyFont="1" applyFill="1" applyBorder="1" applyAlignment="1">
      <alignment horizontal="center" vertical="top" wrapText="1"/>
    </xf>
    <xf numFmtId="0" fontId="49" fillId="2" borderId="24" xfId="0" applyNumberFormat="1" applyFont="1" applyFill="1" applyBorder="1" applyAlignment="1">
      <alignment horizontal="center" vertical="top" wrapText="1"/>
    </xf>
    <xf numFmtId="0" fontId="50" fillId="2" borderId="25" xfId="0" applyNumberFormat="1" applyFont="1" applyFill="1" applyBorder="1" applyAlignment="1">
      <alignment horizontal="center" vertical="top" wrapText="1"/>
    </xf>
    <xf numFmtId="0" fontId="51" fillId="2" borderId="24" xfId="0" applyNumberFormat="1" applyFont="1" applyFill="1" applyBorder="1" applyAlignment="1">
      <alignment horizontal="center" vertical="top" wrapText="1"/>
    </xf>
    <xf numFmtId="0" fontId="52" fillId="2" borderId="1" xfId="0" applyNumberFormat="1" applyFont="1" applyFill="1" applyBorder="1" applyAlignment="1">
      <alignment horizontal="center"/>
    </xf>
    <xf numFmtId="0" fontId="53" fillId="2" borderId="26" xfId="0" applyNumberFormat="1" applyFont="1" applyFill="1" applyBorder="1" applyAlignment="1">
      <alignment horizontal="right" vertical="center"/>
    </xf>
    <xf numFmtId="0" fontId="54" fillId="2" borderId="27" xfId="0" applyNumberFormat="1" applyFont="1" applyFill="1" applyBorder="1" applyAlignment="1">
      <alignment horizontal="right" vertical="center"/>
    </xf>
    <xf numFmtId="0" fontId="55" fillId="2" borderId="28" xfId="0" applyNumberFormat="1" applyFont="1" applyFill="1" applyBorder="1" applyAlignment="1">
      <alignment horizontal="right" vertical="center"/>
    </xf>
    <xf numFmtId="0" fontId="56" fillId="2" borderId="29" xfId="0" applyNumberFormat="1" applyFont="1" applyFill="1" applyBorder="1" applyAlignment="1">
      <alignment horizontal="right" vertical="center"/>
    </xf>
    <xf numFmtId="0" fontId="57" fillId="2" borderId="7" xfId="0" applyNumberFormat="1" applyFont="1" applyFill="1" applyBorder="1" applyAlignment="1">
      <alignment horizontal="right" vertical="center"/>
    </xf>
    <xf numFmtId="0" fontId="58" fillId="2" borderId="30" xfId="0" applyNumberFormat="1" applyFont="1" applyFill="1" applyBorder="1" applyAlignment="1">
      <alignment horizontal="right" vertical="center"/>
    </xf>
    <xf numFmtId="0" fontId="59" fillId="2" borderId="31" xfId="0" applyNumberFormat="1" applyFont="1" applyFill="1" applyBorder="1" applyAlignment="1">
      <alignment horizontal="right" vertical="center"/>
    </xf>
    <xf numFmtId="0" fontId="60" fillId="2" borderId="32" xfId="0" applyNumberFormat="1" applyFont="1" applyFill="1" applyBorder="1" applyAlignment="1">
      <alignment horizontal="right" vertical="center"/>
    </xf>
    <xf numFmtId="0" fontId="61" fillId="2" borderId="33" xfId="0" applyNumberFormat="1" applyFont="1" applyFill="1" applyBorder="1" applyAlignment="1">
      <alignment horizontal="right" vertical="center"/>
    </xf>
    <xf numFmtId="0" fontId="38" fillId="2" borderId="1" xfId="0" applyNumberFormat="1" applyFont="1" applyFill="1" applyBorder="1" applyAlignment="1">
      <alignment horizontal="left"/>
    </xf>
    <xf numFmtId="0" fontId="39" fillId="2" borderId="1" xfId="0" applyNumberFormat="1" applyFont="1" applyFill="1" applyBorder="1" applyAlignment="1">
      <alignment horizontal="right"/>
    </xf>
    <xf numFmtId="0" fontId="40" fillId="2" borderId="1" xfId="0" applyNumberFormat="1" applyFont="1" applyFill="1" applyBorder="1"/>
    <xf numFmtId="0" fontId="41" fillId="2" borderId="19" xfId="0" applyNumberFormat="1" applyFont="1" applyFill="1" applyBorder="1" applyAlignment="1">
      <alignment horizontal="center" vertical="top" wrapText="1"/>
    </xf>
    <xf numFmtId="0" fontId="42" fillId="2" borderId="20" xfId="0" applyNumberFormat="1" applyFont="1" applyFill="1" applyBorder="1" applyAlignment="1">
      <alignment horizontal="center" vertical="top" wrapText="1"/>
    </xf>
    <xf numFmtId="0" fontId="43" fillId="2" borderId="2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 vertical="top" wrapText="1"/>
    </xf>
    <xf numFmtId="0" fontId="44" fillId="2" borderId="22" xfId="0" applyNumberFormat="1" applyFont="1" applyFill="1" applyBorder="1" applyAlignment="1">
      <alignment horizontal="center" vertical="top" wrapText="1"/>
    </xf>
    <xf numFmtId="0" fontId="45" fillId="2" borderId="12" xfId="0" applyNumberFormat="1" applyFont="1" applyFill="1" applyBorder="1" applyAlignment="1">
      <alignment horizontal="center" vertical="top" wrapText="1"/>
    </xf>
    <xf numFmtId="0" fontId="46" fillId="2" borderId="23" xfId="0" applyNumberFormat="1" applyFont="1" applyFill="1" applyBorder="1" applyAlignment="1">
      <alignment horizontal="center" vertical="top" wrapText="1"/>
    </xf>
    <xf numFmtId="0" fontId="48" fillId="2" borderId="17" xfId="0" applyNumberFormat="1" applyFont="1" applyFill="1" applyBorder="1" applyAlignment="1">
      <alignment horizontal="center" vertical="top" wrapText="1"/>
    </xf>
    <xf numFmtId="0" fontId="62" fillId="2" borderId="17" xfId="0" applyNumberFormat="1" applyFont="1" applyFill="1" applyBorder="1" applyAlignment="1">
      <alignment horizontal="center" vertical="top" wrapText="1"/>
    </xf>
    <xf numFmtId="0" fontId="72" fillId="2" borderId="1" xfId="0" applyNumberFormat="1" applyFont="1" applyFill="1" applyBorder="1" applyAlignment="1">
      <alignment horizontal="left" wrapText="1"/>
    </xf>
    <xf numFmtId="0" fontId="78" fillId="2" borderId="1" xfId="0" applyNumberFormat="1" applyFont="1" applyFill="1" applyBorder="1" applyAlignment="1">
      <alignment wrapText="1"/>
    </xf>
    <xf numFmtId="0" fontId="80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25"/>
  <sheetViews>
    <sheetView tabSelected="1" view="pageBreakPreview" zoomScale="60" zoomScaleNormal="100" workbookViewId="0">
      <selection sqref="A1:AC828"/>
    </sheetView>
  </sheetViews>
  <sheetFormatPr defaultRowHeight="12.75" customHeight="1"/>
  <cols>
    <col min="1" max="1" width="2" style="1" customWidth="1"/>
    <col min="2" max="2" width="7.42578125" style="1" customWidth="1"/>
    <col min="3" max="3" width="7.140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3.7109375" style="1" customWidth="1"/>
    <col min="9" max="9" width="3.5703125" style="1" customWidth="1"/>
    <col min="10" max="10" width="5.5703125" style="1" customWidth="1"/>
    <col min="11" max="11" width="14.42578125" style="1" customWidth="1"/>
    <col min="12" max="12" width="4.5703125" style="1" customWidth="1"/>
    <col min="13" max="13" width="15" style="1" customWidth="1"/>
    <col min="14" max="14" width="10.85546875" style="1" customWidth="1"/>
    <col min="15" max="15" width="15.85546875" style="1" customWidth="1"/>
    <col min="16" max="16" width="17" style="1" customWidth="1"/>
    <col min="17" max="17" width="16.42578125" style="1" customWidth="1"/>
    <col min="18" max="18" width="17" style="1" customWidth="1"/>
    <col min="19" max="19" width="19.7109375" style="1" customWidth="1"/>
    <col min="20" max="20" width="19.28515625" style="1" customWidth="1"/>
    <col min="21" max="21" width="18" style="1" customWidth="1"/>
    <col min="22" max="22" width="17" style="1" customWidth="1"/>
    <col min="23" max="23" width="15.5703125" style="1" customWidth="1"/>
    <col min="24" max="24" width="16" style="1" customWidth="1"/>
    <col min="25" max="26" width="15.28515625" style="1" customWidth="1"/>
    <col min="27" max="27" width="13.85546875" style="1" customWidth="1"/>
    <col min="28" max="28" width="10.7109375" style="1" customWidth="1"/>
    <col min="29" max="29" width="10.855468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3"/>
      <c r="C5" s="113"/>
      <c r="D5" s="114" t="s">
        <v>2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4" t="s">
        <v>3</v>
      </c>
      <c r="Y6" s="105"/>
      <c r="Z6" s="105"/>
      <c r="AA6" s="105"/>
      <c r="AB6" s="105"/>
      <c r="AC6" s="106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07"/>
      <c r="Y7" s="108"/>
      <c r="Z7" s="108"/>
      <c r="AA7" s="108"/>
      <c r="AB7" s="108"/>
      <c r="AC7" s="109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07" t="s">
        <v>4</v>
      </c>
      <c r="Y8" s="108"/>
      <c r="Z8" s="108"/>
      <c r="AA8" s="108"/>
      <c r="AB8" s="108"/>
      <c r="AC8" s="109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0"/>
      <c r="Y9" s="111"/>
      <c r="Z9" s="111"/>
      <c r="AA9" s="111"/>
      <c r="AB9" s="111"/>
      <c r="AC9" s="112"/>
    </row>
    <row r="10" spans="2:43" ht="12.75" customHeight="1"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1" t="s">
        <v>5</v>
      </c>
      <c r="C13" s="101" t="s">
        <v>6</v>
      </c>
      <c r="D13" s="101" t="s">
        <v>7</v>
      </c>
      <c r="E13" s="101" t="s">
        <v>8</v>
      </c>
      <c r="F13" s="101" t="s">
        <v>9</v>
      </c>
      <c r="G13" s="101" t="s">
        <v>10</v>
      </c>
      <c r="H13" s="101" t="s">
        <v>11</v>
      </c>
      <c r="I13" s="101" t="s">
        <v>12</v>
      </c>
      <c r="J13" s="101" t="s">
        <v>13</v>
      </c>
      <c r="K13" s="99" t="s">
        <v>14</v>
      </c>
      <c r="L13" s="99" t="s">
        <v>15</v>
      </c>
      <c r="M13" s="99" t="s">
        <v>16</v>
      </c>
      <c r="N13" s="99" t="s">
        <v>17</v>
      </c>
      <c r="O13" s="116" t="s">
        <v>18</v>
      </c>
      <c r="P13" s="117"/>
      <c r="Q13" s="117"/>
      <c r="R13" s="117"/>
      <c r="S13" s="117"/>
      <c r="T13" s="117"/>
      <c r="U13" s="117"/>
      <c r="V13" s="117"/>
      <c r="W13" s="118"/>
      <c r="X13" s="99" t="s">
        <v>19</v>
      </c>
      <c r="Y13" s="99" t="s">
        <v>20</v>
      </c>
      <c r="Z13" s="99" t="s">
        <v>21</v>
      </c>
      <c r="AA13" s="99" t="s">
        <v>22</v>
      </c>
      <c r="AB13" s="99" t="s">
        <v>23</v>
      </c>
      <c r="AC13" s="116" t="s">
        <v>24</v>
      </c>
      <c r="AD13" s="98"/>
    </row>
    <row r="14" spans="2:43" ht="50.25" customHeight="1">
      <c r="B14" s="102"/>
      <c r="C14" s="102"/>
      <c r="D14" s="102"/>
      <c r="E14" s="102"/>
      <c r="F14" s="102"/>
      <c r="G14" s="124"/>
      <c r="H14" s="102"/>
      <c r="I14" s="102"/>
      <c r="J14" s="102"/>
      <c r="K14" s="100"/>
      <c r="L14" s="100"/>
      <c r="M14" s="100"/>
      <c r="N14" s="100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0"/>
      <c r="Y14" s="100"/>
      <c r="Z14" s="123"/>
      <c r="AA14" s="123"/>
      <c r="AB14" s="123"/>
      <c r="AC14" s="119"/>
      <c r="AD14" s="98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120">
        <v>14</v>
      </c>
      <c r="P15" s="121"/>
      <c r="Q15" s="121"/>
      <c r="R15" s="121"/>
      <c r="S15" s="121"/>
      <c r="T15" s="121"/>
      <c r="U15" s="121"/>
      <c r="V15" s="121"/>
      <c r="W15" s="122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90" t="s">
        <v>1829</v>
      </c>
      <c r="AB17" s="81">
        <v>2012</v>
      </c>
      <c r="AC17" s="81"/>
    </row>
    <row r="18" spans="2:29" ht="12.75" customHeight="1">
      <c r="B18" s="52" t="s">
        <v>37</v>
      </c>
      <c r="C18" s="53" t="s">
        <v>88</v>
      </c>
      <c r="D18" s="53" t="s">
        <v>98</v>
      </c>
      <c r="E18" s="53" t="s">
        <v>99</v>
      </c>
      <c r="F18" s="53" t="s">
        <v>100</v>
      </c>
      <c r="G18" s="53" t="s">
        <v>101</v>
      </c>
      <c r="H18" s="54" t="s">
        <v>93</v>
      </c>
      <c r="I18" s="55">
        <v>61</v>
      </c>
      <c r="J18" s="53" t="s">
        <v>102</v>
      </c>
      <c r="K18" s="53" t="s">
        <v>95</v>
      </c>
      <c r="L18" s="53" t="s">
        <v>96</v>
      </c>
      <c r="M18" s="53" t="s">
        <v>97</v>
      </c>
      <c r="N18" s="54" t="s">
        <v>103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90" t="s">
        <v>1829</v>
      </c>
      <c r="AB18" s="81">
        <v>2012</v>
      </c>
      <c r="AC18" s="81" t="s">
        <v>1830</v>
      </c>
    </row>
    <row r="19" spans="2:29" ht="12.75" customHeight="1">
      <c r="B19" s="52" t="s">
        <v>104</v>
      </c>
      <c r="C19" s="53" t="s">
        <v>88</v>
      </c>
      <c r="D19" s="53" t="s">
        <v>98</v>
      </c>
      <c r="E19" s="53" t="s">
        <v>99</v>
      </c>
      <c r="F19" s="53" t="s">
        <v>100</v>
      </c>
      <c r="G19" s="53" t="s">
        <v>101</v>
      </c>
      <c r="H19" s="54" t="s">
        <v>93</v>
      </c>
      <c r="I19" s="55">
        <v>61</v>
      </c>
      <c r="J19" s="53" t="s">
        <v>102</v>
      </c>
      <c r="K19" s="53" t="s">
        <v>95</v>
      </c>
      <c r="L19" s="53" t="s">
        <v>96</v>
      </c>
      <c r="M19" s="53" t="s">
        <v>97</v>
      </c>
      <c r="N19" s="54" t="s">
        <v>103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90" t="s">
        <v>1829</v>
      </c>
      <c r="AB19" s="81">
        <v>2014</v>
      </c>
      <c r="AC19" s="81" t="s">
        <v>1830</v>
      </c>
    </row>
    <row r="20" spans="2:29" ht="12.75" customHeight="1">
      <c r="B20" s="52" t="s">
        <v>105</v>
      </c>
      <c r="C20" s="53" t="s">
        <v>88</v>
      </c>
      <c r="D20" s="53" t="s">
        <v>98</v>
      </c>
      <c r="E20" s="53" t="s">
        <v>99</v>
      </c>
      <c r="F20" s="53" t="s">
        <v>100</v>
      </c>
      <c r="G20" s="53" t="s">
        <v>101</v>
      </c>
      <c r="H20" s="54" t="s">
        <v>93</v>
      </c>
      <c r="I20" s="55">
        <v>61</v>
      </c>
      <c r="J20" s="53" t="s">
        <v>102</v>
      </c>
      <c r="K20" s="53" t="s">
        <v>95</v>
      </c>
      <c r="L20" s="53" t="s">
        <v>96</v>
      </c>
      <c r="M20" s="53" t="s">
        <v>97</v>
      </c>
      <c r="N20" s="54" t="s">
        <v>103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90" t="s">
        <v>1829</v>
      </c>
      <c r="AB20" s="81">
        <v>2015</v>
      </c>
      <c r="AC20" s="81"/>
    </row>
    <row r="21" spans="2:29" ht="12.75" customHeight="1">
      <c r="B21" s="52" t="s">
        <v>38</v>
      </c>
      <c r="C21" s="53" t="s">
        <v>88</v>
      </c>
      <c r="D21" s="53" t="s">
        <v>106</v>
      </c>
      <c r="E21" s="53" t="s">
        <v>107</v>
      </c>
      <c r="F21" s="53" t="s">
        <v>108</v>
      </c>
      <c r="G21" s="53" t="s">
        <v>109</v>
      </c>
      <c r="H21" s="54" t="s">
        <v>93</v>
      </c>
      <c r="I21" s="55">
        <v>100</v>
      </c>
      <c r="J21" s="53" t="s">
        <v>110</v>
      </c>
      <c r="K21" s="53" t="s">
        <v>95</v>
      </c>
      <c r="L21" s="53" t="s">
        <v>96</v>
      </c>
      <c r="M21" s="53" t="s">
        <v>97</v>
      </c>
      <c r="N21" s="54" t="s">
        <v>111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90" t="s">
        <v>1829</v>
      </c>
      <c r="AB21" s="81">
        <v>2012</v>
      </c>
      <c r="AC21" s="81" t="s">
        <v>1830</v>
      </c>
    </row>
    <row r="22" spans="2:29" ht="12.75" customHeight="1">
      <c r="B22" s="52" t="s">
        <v>112</v>
      </c>
      <c r="C22" s="53" t="s">
        <v>88</v>
      </c>
      <c r="D22" s="53" t="s">
        <v>106</v>
      </c>
      <c r="E22" s="53" t="s">
        <v>107</v>
      </c>
      <c r="F22" s="53" t="s">
        <v>108</v>
      </c>
      <c r="G22" s="53" t="s">
        <v>109</v>
      </c>
      <c r="H22" s="54" t="s">
        <v>93</v>
      </c>
      <c r="I22" s="55">
        <v>100</v>
      </c>
      <c r="J22" s="53" t="s">
        <v>110</v>
      </c>
      <c r="K22" s="53" t="s">
        <v>95</v>
      </c>
      <c r="L22" s="53" t="s">
        <v>96</v>
      </c>
      <c r="M22" s="53" t="s">
        <v>97</v>
      </c>
      <c r="N22" s="54" t="s">
        <v>111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90" t="s">
        <v>1829</v>
      </c>
      <c r="AB22" s="81">
        <v>2014</v>
      </c>
      <c r="AC22" s="81"/>
    </row>
    <row r="23" spans="2:29" ht="12.75" customHeight="1">
      <c r="B23" s="52" t="s">
        <v>113</v>
      </c>
      <c r="C23" s="53" t="s">
        <v>88</v>
      </c>
      <c r="D23" s="53" t="s">
        <v>114</v>
      </c>
      <c r="E23" s="53" t="s">
        <v>115</v>
      </c>
      <c r="F23" s="53" t="s">
        <v>116</v>
      </c>
      <c r="G23" s="53" t="s">
        <v>109</v>
      </c>
      <c r="H23" s="54" t="s">
        <v>93</v>
      </c>
      <c r="I23" s="55">
        <v>100</v>
      </c>
      <c r="J23" s="53" t="s">
        <v>117</v>
      </c>
      <c r="K23" s="53" t="s">
        <v>95</v>
      </c>
      <c r="L23" s="53" t="s">
        <v>96</v>
      </c>
      <c r="M23" s="53" t="s">
        <v>97</v>
      </c>
      <c r="N23" s="54" t="s">
        <v>111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90" t="s">
        <v>1829</v>
      </c>
      <c r="AB23" s="81">
        <v>2012</v>
      </c>
      <c r="AC23" s="81" t="s">
        <v>1830</v>
      </c>
    </row>
    <row r="24" spans="2:29" ht="12.75" customHeight="1">
      <c r="B24" s="52" t="s">
        <v>118</v>
      </c>
      <c r="C24" s="53" t="s">
        <v>88</v>
      </c>
      <c r="D24" s="53" t="s">
        <v>114</v>
      </c>
      <c r="E24" s="53" t="s">
        <v>115</v>
      </c>
      <c r="F24" s="53" t="s">
        <v>116</v>
      </c>
      <c r="G24" s="53" t="s">
        <v>109</v>
      </c>
      <c r="H24" s="54" t="s">
        <v>93</v>
      </c>
      <c r="I24" s="55">
        <v>100</v>
      </c>
      <c r="J24" s="53" t="s">
        <v>117</v>
      </c>
      <c r="K24" s="53" t="s">
        <v>95</v>
      </c>
      <c r="L24" s="53" t="s">
        <v>96</v>
      </c>
      <c r="M24" s="53" t="s">
        <v>97</v>
      </c>
      <c r="N24" s="54" t="s">
        <v>111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90" t="s">
        <v>1829</v>
      </c>
      <c r="AB24" s="81">
        <v>2014</v>
      </c>
      <c r="AC24" s="81"/>
    </row>
    <row r="25" spans="2:29" ht="12.75" customHeight="1">
      <c r="B25" s="52" t="s">
        <v>119</v>
      </c>
      <c r="C25" s="53" t="s">
        <v>88</v>
      </c>
      <c r="D25" s="53" t="s">
        <v>120</v>
      </c>
      <c r="E25" s="53" t="s">
        <v>121</v>
      </c>
      <c r="F25" s="53" t="s">
        <v>122</v>
      </c>
      <c r="G25" s="53" t="s">
        <v>123</v>
      </c>
      <c r="H25" s="54" t="s">
        <v>93</v>
      </c>
      <c r="I25" s="55">
        <v>100</v>
      </c>
      <c r="J25" s="53" t="s">
        <v>124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125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90" t="s">
        <v>1829</v>
      </c>
      <c r="AB25" s="81">
        <v>2012</v>
      </c>
      <c r="AC25" s="81" t="s">
        <v>1830</v>
      </c>
    </row>
    <row r="26" spans="2:29" ht="12.75" customHeight="1">
      <c r="B26" s="52" t="s">
        <v>126</v>
      </c>
      <c r="C26" s="53" t="s">
        <v>88</v>
      </c>
      <c r="D26" s="53" t="s">
        <v>120</v>
      </c>
      <c r="E26" s="53" t="s">
        <v>121</v>
      </c>
      <c r="F26" s="53" t="s">
        <v>122</v>
      </c>
      <c r="G26" s="53" t="s">
        <v>123</v>
      </c>
      <c r="H26" s="54" t="s">
        <v>93</v>
      </c>
      <c r="I26" s="55">
        <v>100</v>
      </c>
      <c r="J26" s="53" t="s">
        <v>124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125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90" t="s">
        <v>1829</v>
      </c>
      <c r="AB26" s="81">
        <v>2015</v>
      </c>
      <c r="AC26" s="81"/>
    </row>
    <row r="27" spans="2:29" ht="12.75" customHeight="1">
      <c r="B27" s="52" t="s">
        <v>127</v>
      </c>
      <c r="C27" s="53" t="s">
        <v>88</v>
      </c>
      <c r="D27" s="53" t="s">
        <v>120</v>
      </c>
      <c r="E27" s="53" t="s">
        <v>121</v>
      </c>
      <c r="F27" s="53" t="s">
        <v>122</v>
      </c>
      <c r="G27" s="53" t="s">
        <v>123</v>
      </c>
      <c r="H27" s="54" t="s">
        <v>93</v>
      </c>
      <c r="I27" s="55">
        <v>100</v>
      </c>
      <c r="J27" s="53" t="s">
        <v>124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90" t="s">
        <v>1829</v>
      </c>
      <c r="AB27" s="81">
        <v>2015</v>
      </c>
      <c r="AC27" s="81"/>
    </row>
    <row r="28" spans="2:29" ht="12.75" customHeight="1">
      <c r="B28" s="52" t="s">
        <v>128</v>
      </c>
      <c r="C28" s="53" t="s">
        <v>88</v>
      </c>
      <c r="D28" s="53" t="s">
        <v>129</v>
      </c>
      <c r="E28" s="53" t="s">
        <v>130</v>
      </c>
      <c r="F28" s="53" t="s">
        <v>131</v>
      </c>
      <c r="G28" s="53" t="s">
        <v>132</v>
      </c>
      <c r="H28" s="54" t="s">
        <v>93</v>
      </c>
      <c r="I28" s="55">
        <v>0</v>
      </c>
      <c r="J28" s="53" t="s">
        <v>133</v>
      </c>
      <c r="K28" s="53" t="s">
        <v>95</v>
      </c>
      <c r="L28" s="53" t="s">
        <v>96</v>
      </c>
      <c r="M28" s="53" t="s">
        <v>97</v>
      </c>
      <c r="N28" s="54" t="s">
        <v>134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90" t="s">
        <v>1829</v>
      </c>
      <c r="AB28" s="81">
        <v>2012</v>
      </c>
      <c r="AC28" s="81"/>
    </row>
    <row r="29" spans="2:29" ht="12.75" customHeight="1">
      <c r="B29" s="52" t="s">
        <v>135</v>
      </c>
      <c r="C29" s="53" t="s">
        <v>88</v>
      </c>
      <c r="D29" s="53" t="s">
        <v>129</v>
      </c>
      <c r="E29" s="53" t="s">
        <v>130</v>
      </c>
      <c r="F29" s="53" t="s">
        <v>131</v>
      </c>
      <c r="G29" s="53" t="s">
        <v>132</v>
      </c>
      <c r="H29" s="54" t="s">
        <v>93</v>
      </c>
      <c r="I29" s="55">
        <v>0</v>
      </c>
      <c r="J29" s="53" t="s">
        <v>133</v>
      </c>
      <c r="K29" s="53" t="s">
        <v>95</v>
      </c>
      <c r="L29" s="53" t="s">
        <v>96</v>
      </c>
      <c r="M29" s="53" t="s">
        <v>97</v>
      </c>
      <c r="N29" s="54" t="s">
        <v>134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90" t="s">
        <v>1829</v>
      </c>
      <c r="AB29" s="81">
        <v>2012</v>
      </c>
      <c r="AC29" s="81"/>
    </row>
    <row r="30" spans="2:29" ht="12.75" customHeight="1">
      <c r="B30" s="52" t="s">
        <v>136</v>
      </c>
      <c r="C30" s="53" t="s">
        <v>88</v>
      </c>
      <c r="D30" s="53" t="s">
        <v>137</v>
      </c>
      <c r="E30" s="53" t="s">
        <v>138</v>
      </c>
      <c r="F30" s="53" t="s">
        <v>139</v>
      </c>
      <c r="G30" s="53" t="s">
        <v>140</v>
      </c>
      <c r="H30" s="54" t="s">
        <v>93</v>
      </c>
      <c r="I30" s="55">
        <v>0</v>
      </c>
      <c r="J30" s="53" t="s">
        <v>133</v>
      </c>
      <c r="K30" s="53" t="s">
        <v>95</v>
      </c>
      <c r="L30" s="53" t="s">
        <v>96</v>
      </c>
      <c r="M30" s="53" t="s">
        <v>97</v>
      </c>
      <c r="N30" s="54" t="s">
        <v>141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90" t="s">
        <v>1829</v>
      </c>
      <c r="AB30" s="81">
        <v>2012</v>
      </c>
      <c r="AC30" s="81"/>
    </row>
    <row r="31" spans="2:29" ht="12.75" customHeight="1">
      <c r="B31" s="52" t="s">
        <v>142</v>
      </c>
      <c r="C31" s="53" t="s">
        <v>88</v>
      </c>
      <c r="D31" s="53" t="s">
        <v>143</v>
      </c>
      <c r="E31" s="53" t="s">
        <v>138</v>
      </c>
      <c r="F31" s="53" t="s">
        <v>144</v>
      </c>
      <c r="G31" s="53" t="s">
        <v>145</v>
      </c>
      <c r="H31" s="54" t="s">
        <v>93</v>
      </c>
      <c r="I31" s="55">
        <v>0</v>
      </c>
      <c r="J31" s="53" t="s">
        <v>133</v>
      </c>
      <c r="K31" s="53" t="s">
        <v>95</v>
      </c>
      <c r="L31" s="53" t="s">
        <v>96</v>
      </c>
      <c r="M31" s="53" t="s">
        <v>97</v>
      </c>
      <c r="N31" s="54" t="s">
        <v>141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90" t="s">
        <v>1829</v>
      </c>
      <c r="AB31" s="81">
        <v>2012</v>
      </c>
      <c r="AC31" s="81"/>
    </row>
    <row r="32" spans="2:29" ht="12.75" customHeight="1">
      <c r="B32" s="52" t="s">
        <v>146</v>
      </c>
      <c r="C32" s="53" t="s">
        <v>88</v>
      </c>
      <c r="D32" s="53" t="s">
        <v>147</v>
      </c>
      <c r="E32" s="53" t="s">
        <v>138</v>
      </c>
      <c r="F32" s="53" t="s">
        <v>148</v>
      </c>
      <c r="G32" s="53" t="s">
        <v>149</v>
      </c>
      <c r="H32" s="54" t="s">
        <v>93</v>
      </c>
      <c r="I32" s="55">
        <v>0</v>
      </c>
      <c r="J32" s="53" t="s">
        <v>133</v>
      </c>
      <c r="K32" s="53" t="s">
        <v>95</v>
      </c>
      <c r="L32" s="53" t="s">
        <v>96</v>
      </c>
      <c r="M32" s="53" t="s">
        <v>97</v>
      </c>
      <c r="N32" s="54" t="s">
        <v>141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90" t="s">
        <v>1829</v>
      </c>
      <c r="AB32" s="81">
        <v>2012</v>
      </c>
      <c r="AC32" s="81"/>
    </row>
    <row r="33" spans="1:37" ht="12.75" customHeight="1">
      <c r="B33" s="52" t="s">
        <v>150</v>
      </c>
      <c r="C33" s="53" t="s">
        <v>88</v>
      </c>
      <c r="D33" s="53" t="s">
        <v>151</v>
      </c>
      <c r="E33" s="53" t="s">
        <v>138</v>
      </c>
      <c r="F33" s="53" t="s">
        <v>152</v>
      </c>
      <c r="G33" s="53" t="s">
        <v>153</v>
      </c>
      <c r="H33" s="54" t="s">
        <v>93</v>
      </c>
      <c r="I33" s="55">
        <v>0</v>
      </c>
      <c r="J33" s="53" t="s">
        <v>133</v>
      </c>
      <c r="K33" s="53" t="s">
        <v>95</v>
      </c>
      <c r="L33" s="53" t="s">
        <v>96</v>
      </c>
      <c r="M33" s="53" t="s">
        <v>97</v>
      </c>
      <c r="N33" s="54" t="s">
        <v>141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90" t="s">
        <v>1829</v>
      </c>
      <c r="AB33" s="81">
        <v>2012</v>
      </c>
      <c r="AC33" s="81"/>
    </row>
    <row r="34" spans="1:37" ht="14.25" customHeight="1">
      <c r="A34" s="37"/>
      <c r="B34" s="52" t="s">
        <v>154</v>
      </c>
      <c r="C34" s="53" t="s">
        <v>88</v>
      </c>
      <c r="D34" s="53" t="s">
        <v>155</v>
      </c>
      <c r="E34" s="53" t="s">
        <v>138</v>
      </c>
      <c r="F34" s="53" t="s">
        <v>156</v>
      </c>
      <c r="G34" s="53" t="s">
        <v>157</v>
      </c>
      <c r="H34" s="54" t="s">
        <v>93</v>
      </c>
      <c r="I34" s="55">
        <v>0</v>
      </c>
      <c r="J34" s="53" t="s">
        <v>133</v>
      </c>
      <c r="K34" s="53" t="s">
        <v>95</v>
      </c>
      <c r="L34" s="53" t="s">
        <v>96</v>
      </c>
      <c r="M34" s="53" t="s">
        <v>97</v>
      </c>
      <c r="N34" s="54" t="s">
        <v>141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90" t="s">
        <v>1829</v>
      </c>
      <c r="AB34" s="81">
        <v>2012</v>
      </c>
      <c r="AC34" s="81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158</v>
      </c>
      <c r="C35" s="53" t="s">
        <v>88</v>
      </c>
      <c r="D35" s="53" t="s">
        <v>159</v>
      </c>
      <c r="E35" s="53" t="s">
        <v>138</v>
      </c>
      <c r="F35" s="53" t="s">
        <v>160</v>
      </c>
      <c r="G35" s="53" t="s">
        <v>161</v>
      </c>
      <c r="H35" s="54" t="s">
        <v>93</v>
      </c>
      <c r="I35" s="55">
        <v>0</v>
      </c>
      <c r="J35" s="53" t="s">
        <v>133</v>
      </c>
      <c r="K35" s="53" t="s">
        <v>95</v>
      </c>
      <c r="L35" s="53" t="s">
        <v>96</v>
      </c>
      <c r="M35" s="53" t="s">
        <v>97</v>
      </c>
      <c r="N35" s="54" t="s">
        <v>141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90" t="s">
        <v>1829</v>
      </c>
      <c r="AB35" s="81">
        <v>2012</v>
      </c>
      <c r="AC35" s="81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162</v>
      </c>
      <c r="C36" s="53" t="s">
        <v>88</v>
      </c>
      <c r="D36" s="53" t="s">
        <v>163</v>
      </c>
      <c r="E36" s="53" t="s">
        <v>138</v>
      </c>
      <c r="F36" s="53" t="s">
        <v>164</v>
      </c>
      <c r="G36" s="53" t="s">
        <v>165</v>
      </c>
      <c r="H36" s="54" t="s">
        <v>93</v>
      </c>
      <c r="I36" s="55">
        <v>0</v>
      </c>
      <c r="J36" s="53" t="s">
        <v>133</v>
      </c>
      <c r="K36" s="53" t="s">
        <v>95</v>
      </c>
      <c r="L36" s="53" t="s">
        <v>96</v>
      </c>
      <c r="M36" s="53" t="s">
        <v>97</v>
      </c>
      <c r="N36" s="54" t="s">
        <v>141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90" t="s">
        <v>1829</v>
      </c>
      <c r="AB36" s="81">
        <v>2012</v>
      </c>
      <c r="AC36" s="81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166</v>
      </c>
      <c r="C37" s="53" t="s">
        <v>88</v>
      </c>
      <c r="D37" s="53" t="s">
        <v>167</v>
      </c>
      <c r="E37" s="53" t="s">
        <v>138</v>
      </c>
      <c r="F37" s="53" t="s">
        <v>168</v>
      </c>
      <c r="G37" s="53" t="s">
        <v>169</v>
      </c>
      <c r="H37" s="54" t="s">
        <v>93</v>
      </c>
      <c r="I37" s="55">
        <v>0</v>
      </c>
      <c r="J37" s="53" t="s">
        <v>133</v>
      </c>
      <c r="K37" s="53" t="s">
        <v>95</v>
      </c>
      <c r="L37" s="53" t="s">
        <v>96</v>
      </c>
      <c r="M37" s="53" t="s">
        <v>97</v>
      </c>
      <c r="N37" s="54" t="s">
        <v>141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90" t="s">
        <v>1829</v>
      </c>
      <c r="AB37" s="81">
        <v>2012</v>
      </c>
      <c r="AC37" s="81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170</v>
      </c>
      <c r="C38" s="53" t="s">
        <v>88</v>
      </c>
      <c r="D38" s="53" t="s">
        <v>171</v>
      </c>
      <c r="E38" s="53" t="s">
        <v>138</v>
      </c>
      <c r="F38" s="53" t="s">
        <v>172</v>
      </c>
      <c r="G38" s="53" t="s">
        <v>173</v>
      </c>
      <c r="H38" s="54" t="s">
        <v>93</v>
      </c>
      <c r="I38" s="55">
        <v>0</v>
      </c>
      <c r="J38" s="53" t="s">
        <v>133</v>
      </c>
      <c r="K38" s="53" t="s">
        <v>95</v>
      </c>
      <c r="L38" s="53" t="s">
        <v>96</v>
      </c>
      <c r="M38" s="53" t="s">
        <v>97</v>
      </c>
      <c r="N38" s="54" t="s">
        <v>141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90" t="s">
        <v>1829</v>
      </c>
      <c r="AB38" s="81">
        <v>2012</v>
      </c>
      <c r="AC38" s="81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174</v>
      </c>
      <c r="C39" s="53" t="s">
        <v>88</v>
      </c>
      <c r="D39" s="53" t="s">
        <v>175</v>
      </c>
      <c r="E39" s="53" t="s">
        <v>138</v>
      </c>
      <c r="F39" s="53" t="s">
        <v>176</v>
      </c>
      <c r="G39" s="53" t="s">
        <v>177</v>
      </c>
      <c r="H39" s="54" t="s">
        <v>93</v>
      </c>
      <c r="I39" s="55">
        <v>0</v>
      </c>
      <c r="J39" s="53" t="s">
        <v>133</v>
      </c>
      <c r="K39" s="53" t="s">
        <v>95</v>
      </c>
      <c r="L39" s="53" t="s">
        <v>96</v>
      </c>
      <c r="M39" s="53" t="s">
        <v>97</v>
      </c>
      <c r="N39" s="54" t="s">
        <v>141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90" t="s">
        <v>1829</v>
      </c>
      <c r="AB39" s="81">
        <v>2012</v>
      </c>
      <c r="AC39" s="81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178</v>
      </c>
      <c r="C40" s="53" t="s">
        <v>88</v>
      </c>
      <c r="D40" s="53" t="s">
        <v>179</v>
      </c>
      <c r="E40" s="53" t="s">
        <v>138</v>
      </c>
      <c r="F40" s="53" t="s">
        <v>180</v>
      </c>
      <c r="G40" s="53" t="s">
        <v>181</v>
      </c>
      <c r="H40" s="54" t="s">
        <v>93</v>
      </c>
      <c r="I40" s="55">
        <v>0</v>
      </c>
      <c r="J40" s="53" t="s">
        <v>133</v>
      </c>
      <c r="K40" s="53" t="s">
        <v>95</v>
      </c>
      <c r="L40" s="53" t="s">
        <v>96</v>
      </c>
      <c r="M40" s="53" t="s">
        <v>97</v>
      </c>
      <c r="N40" s="54" t="s">
        <v>141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90" t="s">
        <v>1829</v>
      </c>
      <c r="AB40" s="81">
        <v>2012</v>
      </c>
      <c r="AC40" s="81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182</v>
      </c>
      <c r="C41" s="53" t="s">
        <v>88</v>
      </c>
      <c r="D41" s="53" t="s">
        <v>183</v>
      </c>
      <c r="E41" s="53" t="s">
        <v>138</v>
      </c>
      <c r="F41" s="53" t="s">
        <v>184</v>
      </c>
      <c r="G41" s="53" t="s">
        <v>185</v>
      </c>
      <c r="H41" s="54" t="s">
        <v>93</v>
      </c>
      <c r="I41" s="55">
        <v>0</v>
      </c>
      <c r="J41" s="53" t="s">
        <v>133</v>
      </c>
      <c r="K41" s="53" t="s">
        <v>95</v>
      </c>
      <c r="L41" s="53" t="s">
        <v>96</v>
      </c>
      <c r="M41" s="53" t="s">
        <v>97</v>
      </c>
      <c r="N41" s="54" t="s">
        <v>141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90" t="s">
        <v>1829</v>
      </c>
      <c r="AB41" s="81">
        <v>2012</v>
      </c>
      <c r="AC41" s="81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186</v>
      </c>
      <c r="C42" s="53" t="s">
        <v>88</v>
      </c>
      <c r="D42" s="53" t="s">
        <v>187</v>
      </c>
      <c r="E42" s="53" t="s">
        <v>138</v>
      </c>
      <c r="F42" s="53" t="s">
        <v>188</v>
      </c>
      <c r="G42" s="53" t="s">
        <v>189</v>
      </c>
      <c r="H42" s="54" t="s">
        <v>93</v>
      </c>
      <c r="I42" s="55">
        <v>0</v>
      </c>
      <c r="J42" s="53" t="s">
        <v>133</v>
      </c>
      <c r="K42" s="53" t="s">
        <v>95</v>
      </c>
      <c r="L42" s="53" t="s">
        <v>96</v>
      </c>
      <c r="M42" s="53" t="s">
        <v>97</v>
      </c>
      <c r="N42" s="54" t="s">
        <v>141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90" t="s">
        <v>1829</v>
      </c>
      <c r="AB42" s="81">
        <v>2012</v>
      </c>
      <c r="AC42" s="81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190</v>
      </c>
      <c r="C43" s="53" t="s">
        <v>88</v>
      </c>
      <c r="D43" s="53" t="s">
        <v>191</v>
      </c>
      <c r="E43" s="53" t="s">
        <v>138</v>
      </c>
      <c r="F43" s="53" t="s">
        <v>192</v>
      </c>
      <c r="G43" s="53" t="s">
        <v>193</v>
      </c>
      <c r="H43" s="54" t="s">
        <v>93</v>
      </c>
      <c r="I43" s="55">
        <v>0</v>
      </c>
      <c r="J43" s="53" t="s">
        <v>133</v>
      </c>
      <c r="K43" s="53" t="s">
        <v>95</v>
      </c>
      <c r="L43" s="53" t="s">
        <v>96</v>
      </c>
      <c r="M43" s="53" t="s">
        <v>97</v>
      </c>
      <c r="N43" s="54" t="s">
        <v>141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90" t="s">
        <v>1829</v>
      </c>
      <c r="AB43" s="81">
        <v>2012</v>
      </c>
      <c r="AC43" s="81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194</v>
      </c>
      <c r="C44" s="53" t="s">
        <v>88</v>
      </c>
      <c r="D44" s="53" t="s">
        <v>195</v>
      </c>
      <c r="E44" s="53" t="s">
        <v>138</v>
      </c>
      <c r="F44" s="53" t="s">
        <v>196</v>
      </c>
      <c r="G44" s="53" t="s">
        <v>197</v>
      </c>
      <c r="H44" s="54" t="s">
        <v>93</v>
      </c>
      <c r="I44" s="55">
        <v>0</v>
      </c>
      <c r="J44" s="53" t="s">
        <v>133</v>
      </c>
      <c r="K44" s="53" t="s">
        <v>95</v>
      </c>
      <c r="L44" s="53" t="s">
        <v>96</v>
      </c>
      <c r="M44" s="53" t="s">
        <v>97</v>
      </c>
      <c r="N44" s="54" t="s">
        <v>141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90" t="s">
        <v>1829</v>
      </c>
      <c r="AB44" s="81">
        <v>2012</v>
      </c>
      <c r="AC44" s="81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198</v>
      </c>
      <c r="C45" s="53" t="s">
        <v>88</v>
      </c>
      <c r="D45" s="53" t="s">
        <v>199</v>
      </c>
      <c r="E45" s="53" t="s">
        <v>138</v>
      </c>
      <c r="F45" s="53" t="s">
        <v>200</v>
      </c>
      <c r="G45" s="53" t="s">
        <v>201</v>
      </c>
      <c r="H45" s="54" t="s">
        <v>93</v>
      </c>
      <c r="I45" s="55">
        <v>0</v>
      </c>
      <c r="J45" s="53" t="s">
        <v>133</v>
      </c>
      <c r="K45" s="53" t="s">
        <v>95</v>
      </c>
      <c r="L45" s="53" t="s">
        <v>96</v>
      </c>
      <c r="M45" s="53" t="s">
        <v>97</v>
      </c>
      <c r="N45" s="54" t="s">
        <v>141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90" t="s">
        <v>1829</v>
      </c>
      <c r="AB45" s="81">
        <v>2012</v>
      </c>
      <c r="AC45" s="81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202</v>
      </c>
      <c r="C46" s="53" t="s">
        <v>88</v>
      </c>
      <c r="D46" s="53" t="s">
        <v>203</v>
      </c>
      <c r="E46" s="53" t="s">
        <v>138</v>
      </c>
      <c r="F46" s="53" t="s">
        <v>204</v>
      </c>
      <c r="G46" s="53" t="s">
        <v>205</v>
      </c>
      <c r="H46" s="54" t="s">
        <v>93</v>
      </c>
      <c r="I46" s="55">
        <v>0</v>
      </c>
      <c r="J46" s="53" t="s">
        <v>133</v>
      </c>
      <c r="K46" s="53" t="s">
        <v>95</v>
      </c>
      <c r="L46" s="53" t="s">
        <v>96</v>
      </c>
      <c r="M46" s="53" t="s">
        <v>97</v>
      </c>
      <c r="N46" s="54" t="s">
        <v>141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90" t="s">
        <v>1829</v>
      </c>
      <c r="AB46" s="81">
        <v>2012</v>
      </c>
      <c r="AC46" s="81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206</v>
      </c>
      <c r="C47" s="53" t="s">
        <v>88</v>
      </c>
      <c r="D47" s="53" t="s">
        <v>207</v>
      </c>
      <c r="E47" s="53" t="s">
        <v>138</v>
      </c>
      <c r="F47" s="53" t="s">
        <v>208</v>
      </c>
      <c r="G47" s="53" t="s">
        <v>209</v>
      </c>
      <c r="H47" s="54" t="s">
        <v>93</v>
      </c>
      <c r="I47" s="55">
        <v>0</v>
      </c>
      <c r="J47" s="53" t="s">
        <v>133</v>
      </c>
      <c r="K47" s="53" t="s">
        <v>95</v>
      </c>
      <c r="L47" s="53" t="s">
        <v>96</v>
      </c>
      <c r="M47" s="53" t="s">
        <v>97</v>
      </c>
      <c r="N47" s="54" t="s">
        <v>141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90" t="s">
        <v>1829</v>
      </c>
      <c r="AB47" s="81">
        <v>2012</v>
      </c>
      <c r="AC47" s="81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210</v>
      </c>
      <c r="C48" s="53" t="s">
        <v>88</v>
      </c>
      <c r="D48" s="53" t="s">
        <v>211</v>
      </c>
      <c r="E48" s="53" t="s">
        <v>138</v>
      </c>
      <c r="F48" s="53" t="s">
        <v>212</v>
      </c>
      <c r="G48" s="53" t="s">
        <v>213</v>
      </c>
      <c r="H48" s="54" t="s">
        <v>93</v>
      </c>
      <c r="I48" s="55">
        <v>0</v>
      </c>
      <c r="J48" s="53" t="s">
        <v>133</v>
      </c>
      <c r="K48" s="53" t="s">
        <v>95</v>
      </c>
      <c r="L48" s="53" t="s">
        <v>96</v>
      </c>
      <c r="M48" s="53" t="s">
        <v>97</v>
      </c>
      <c r="N48" s="54" t="s">
        <v>141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90" t="s">
        <v>1829</v>
      </c>
      <c r="AB48" s="81">
        <v>2012</v>
      </c>
      <c r="AC48" s="81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214</v>
      </c>
      <c r="C49" s="53" t="s">
        <v>88</v>
      </c>
      <c r="D49" s="53" t="s">
        <v>215</v>
      </c>
      <c r="E49" s="53" t="s">
        <v>138</v>
      </c>
      <c r="F49" s="53" t="s">
        <v>216</v>
      </c>
      <c r="G49" s="53" t="s">
        <v>217</v>
      </c>
      <c r="H49" s="54" t="s">
        <v>93</v>
      </c>
      <c r="I49" s="55">
        <v>0</v>
      </c>
      <c r="J49" s="53" t="s">
        <v>133</v>
      </c>
      <c r="K49" s="53" t="s">
        <v>95</v>
      </c>
      <c r="L49" s="53" t="s">
        <v>96</v>
      </c>
      <c r="M49" s="53" t="s">
        <v>97</v>
      </c>
      <c r="N49" s="54" t="s">
        <v>141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90" t="s">
        <v>1829</v>
      </c>
      <c r="AB49" s="81">
        <v>2012</v>
      </c>
      <c r="AC49" s="81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218</v>
      </c>
      <c r="C50" s="53" t="s">
        <v>88</v>
      </c>
      <c r="D50" s="53" t="s">
        <v>219</v>
      </c>
      <c r="E50" s="53" t="s">
        <v>138</v>
      </c>
      <c r="F50" s="53" t="s">
        <v>220</v>
      </c>
      <c r="G50" s="53" t="s">
        <v>221</v>
      </c>
      <c r="H50" s="54" t="s">
        <v>93</v>
      </c>
      <c r="I50" s="55">
        <v>0</v>
      </c>
      <c r="J50" s="53" t="s">
        <v>133</v>
      </c>
      <c r="K50" s="53" t="s">
        <v>95</v>
      </c>
      <c r="L50" s="53" t="s">
        <v>96</v>
      </c>
      <c r="M50" s="53" t="s">
        <v>97</v>
      </c>
      <c r="N50" s="54" t="s">
        <v>141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90" t="s">
        <v>1829</v>
      </c>
      <c r="AB50" s="81">
        <v>2012</v>
      </c>
      <c r="AC50" s="81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222</v>
      </c>
      <c r="C51" s="53" t="s">
        <v>88</v>
      </c>
      <c r="D51" s="53" t="s">
        <v>223</v>
      </c>
      <c r="E51" s="53" t="s">
        <v>138</v>
      </c>
      <c r="F51" s="53" t="s">
        <v>224</v>
      </c>
      <c r="G51" s="53" t="s">
        <v>225</v>
      </c>
      <c r="H51" s="54" t="s">
        <v>93</v>
      </c>
      <c r="I51" s="55">
        <v>0</v>
      </c>
      <c r="J51" s="53" t="s">
        <v>133</v>
      </c>
      <c r="K51" s="53" t="s">
        <v>95</v>
      </c>
      <c r="L51" s="53" t="s">
        <v>96</v>
      </c>
      <c r="M51" s="53" t="s">
        <v>97</v>
      </c>
      <c r="N51" s="54" t="s">
        <v>141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90" t="s">
        <v>1829</v>
      </c>
      <c r="AB51" s="81">
        <v>2012</v>
      </c>
      <c r="AC51" s="81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226</v>
      </c>
      <c r="C52" s="53" t="s">
        <v>88</v>
      </c>
      <c r="D52" s="53" t="s">
        <v>227</v>
      </c>
      <c r="E52" s="53" t="s">
        <v>138</v>
      </c>
      <c r="F52" s="53" t="s">
        <v>228</v>
      </c>
      <c r="G52" s="53" t="s">
        <v>229</v>
      </c>
      <c r="H52" s="54" t="s">
        <v>93</v>
      </c>
      <c r="I52" s="55">
        <v>0</v>
      </c>
      <c r="J52" s="53" t="s">
        <v>133</v>
      </c>
      <c r="K52" s="53" t="s">
        <v>95</v>
      </c>
      <c r="L52" s="53" t="s">
        <v>96</v>
      </c>
      <c r="M52" s="53" t="s">
        <v>97</v>
      </c>
      <c r="N52" s="54" t="s">
        <v>141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90" t="s">
        <v>1829</v>
      </c>
      <c r="AB52" s="81">
        <v>2012</v>
      </c>
      <c r="AC52" s="81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230</v>
      </c>
      <c r="C53" s="53" t="s">
        <v>88</v>
      </c>
      <c r="D53" s="53" t="s">
        <v>231</v>
      </c>
      <c r="E53" s="53" t="s">
        <v>138</v>
      </c>
      <c r="F53" s="53" t="s">
        <v>232</v>
      </c>
      <c r="G53" s="53" t="s">
        <v>233</v>
      </c>
      <c r="H53" s="54" t="s">
        <v>93</v>
      </c>
      <c r="I53" s="55">
        <v>0</v>
      </c>
      <c r="J53" s="53" t="s">
        <v>133</v>
      </c>
      <c r="K53" s="53" t="s">
        <v>95</v>
      </c>
      <c r="L53" s="53" t="s">
        <v>96</v>
      </c>
      <c r="M53" s="53" t="s">
        <v>97</v>
      </c>
      <c r="N53" s="54" t="s">
        <v>141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90" t="s">
        <v>1829</v>
      </c>
      <c r="AB53" s="81">
        <v>2012</v>
      </c>
      <c r="AC53" s="81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234</v>
      </c>
      <c r="C54" s="53" t="s">
        <v>88</v>
      </c>
      <c r="D54" s="53" t="s">
        <v>235</v>
      </c>
      <c r="E54" s="53" t="s">
        <v>138</v>
      </c>
      <c r="F54" s="53" t="s">
        <v>236</v>
      </c>
      <c r="G54" s="53" t="s">
        <v>237</v>
      </c>
      <c r="H54" s="54" t="s">
        <v>93</v>
      </c>
      <c r="I54" s="55">
        <v>0</v>
      </c>
      <c r="J54" s="53" t="s">
        <v>133</v>
      </c>
      <c r="K54" s="53" t="s">
        <v>95</v>
      </c>
      <c r="L54" s="53" t="s">
        <v>96</v>
      </c>
      <c r="M54" s="53" t="s">
        <v>97</v>
      </c>
      <c r="N54" s="54" t="s">
        <v>141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90" t="s">
        <v>1829</v>
      </c>
      <c r="AB54" s="81">
        <v>2012</v>
      </c>
      <c r="AC54" s="81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238</v>
      </c>
      <c r="C55" s="53" t="s">
        <v>88</v>
      </c>
      <c r="D55" s="53" t="s">
        <v>239</v>
      </c>
      <c r="E55" s="53" t="s">
        <v>138</v>
      </c>
      <c r="F55" s="53" t="s">
        <v>240</v>
      </c>
      <c r="G55" s="53" t="s">
        <v>241</v>
      </c>
      <c r="H55" s="54" t="s">
        <v>93</v>
      </c>
      <c r="I55" s="55">
        <v>0</v>
      </c>
      <c r="J55" s="53" t="s">
        <v>133</v>
      </c>
      <c r="K55" s="53" t="s">
        <v>95</v>
      </c>
      <c r="L55" s="53" t="s">
        <v>96</v>
      </c>
      <c r="M55" s="53" t="s">
        <v>97</v>
      </c>
      <c r="N55" s="54" t="s">
        <v>141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90" t="s">
        <v>1829</v>
      </c>
      <c r="AB55" s="81">
        <v>2012</v>
      </c>
      <c r="AC55" s="81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242</v>
      </c>
      <c r="C56" s="53" t="s">
        <v>88</v>
      </c>
      <c r="D56" s="53" t="s">
        <v>243</v>
      </c>
      <c r="E56" s="53" t="s">
        <v>138</v>
      </c>
      <c r="F56" s="53" t="s">
        <v>244</v>
      </c>
      <c r="G56" s="53" t="s">
        <v>245</v>
      </c>
      <c r="H56" s="54" t="s">
        <v>93</v>
      </c>
      <c r="I56" s="55">
        <v>0</v>
      </c>
      <c r="J56" s="53" t="s">
        <v>133</v>
      </c>
      <c r="K56" s="53" t="s">
        <v>95</v>
      </c>
      <c r="L56" s="53" t="s">
        <v>96</v>
      </c>
      <c r="M56" s="53" t="s">
        <v>97</v>
      </c>
      <c r="N56" s="54" t="s">
        <v>141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90" t="s">
        <v>1829</v>
      </c>
      <c r="AB56" s="81">
        <v>2012</v>
      </c>
      <c r="AC56" s="81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246</v>
      </c>
      <c r="C57" s="53" t="s">
        <v>88</v>
      </c>
      <c r="D57" s="53" t="s">
        <v>247</v>
      </c>
      <c r="E57" s="53" t="s">
        <v>138</v>
      </c>
      <c r="F57" s="53" t="s">
        <v>248</v>
      </c>
      <c r="G57" s="53" t="s">
        <v>249</v>
      </c>
      <c r="H57" s="54" t="s">
        <v>93</v>
      </c>
      <c r="I57" s="55">
        <v>0</v>
      </c>
      <c r="J57" s="53" t="s">
        <v>133</v>
      </c>
      <c r="K57" s="53" t="s">
        <v>95</v>
      </c>
      <c r="L57" s="53" t="s">
        <v>96</v>
      </c>
      <c r="M57" s="53" t="s">
        <v>97</v>
      </c>
      <c r="N57" s="54" t="s">
        <v>141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90" t="s">
        <v>1829</v>
      </c>
      <c r="AB57" s="81">
        <v>2012</v>
      </c>
      <c r="AC57" s="81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250</v>
      </c>
      <c r="C58" s="53" t="s">
        <v>88</v>
      </c>
      <c r="D58" s="53" t="s">
        <v>251</v>
      </c>
      <c r="E58" s="53" t="s">
        <v>138</v>
      </c>
      <c r="F58" s="53" t="s">
        <v>252</v>
      </c>
      <c r="G58" s="53" t="s">
        <v>253</v>
      </c>
      <c r="H58" s="54" t="s">
        <v>93</v>
      </c>
      <c r="I58" s="55">
        <v>0</v>
      </c>
      <c r="J58" s="53" t="s">
        <v>133</v>
      </c>
      <c r="K58" s="53" t="s">
        <v>95</v>
      </c>
      <c r="L58" s="53" t="s">
        <v>96</v>
      </c>
      <c r="M58" s="53" t="s">
        <v>97</v>
      </c>
      <c r="N58" s="54" t="s">
        <v>141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90" t="s">
        <v>1829</v>
      </c>
      <c r="AB58" s="81">
        <v>2012</v>
      </c>
      <c r="AC58" s="81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254</v>
      </c>
      <c r="C59" s="53" t="s">
        <v>88</v>
      </c>
      <c r="D59" s="53" t="s">
        <v>255</v>
      </c>
      <c r="E59" s="53" t="s">
        <v>138</v>
      </c>
      <c r="F59" s="53" t="s">
        <v>256</v>
      </c>
      <c r="G59" s="53" t="s">
        <v>257</v>
      </c>
      <c r="H59" s="54" t="s">
        <v>93</v>
      </c>
      <c r="I59" s="55">
        <v>0</v>
      </c>
      <c r="J59" s="53" t="s">
        <v>133</v>
      </c>
      <c r="K59" s="53" t="s">
        <v>95</v>
      </c>
      <c r="L59" s="53" t="s">
        <v>96</v>
      </c>
      <c r="M59" s="53" t="s">
        <v>97</v>
      </c>
      <c r="N59" s="54" t="s">
        <v>141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90" t="s">
        <v>1829</v>
      </c>
      <c r="AB59" s="81">
        <v>2012</v>
      </c>
      <c r="AC59" s="81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258</v>
      </c>
      <c r="C60" s="53" t="s">
        <v>88</v>
      </c>
      <c r="D60" s="53" t="s">
        <v>259</v>
      </c>
      <c r="E60" s="53" t="s">
        <v>138</v>
      </c>
      <c r="F60" s="53" t="s">
        <v>260</v>
      </c>
      <c r="G60" s="53" t="s">
        <v>261</v>
      </c>
      <c r="H60" s="54" t="s">
        <v>93</v>
      </c>
      <c r="I60" s="55">
        <v>0</v>
      </c>
      <c r="J60" s="53" t="s">
        <v>133</v>
      </c>
      <c r="K60" s="53" t="s">
        <v>95</v>
      </c>
      <c r="L60" s="53" t="s">
        <v>96</v>
      </c>
      <c r="M60" s="53" t="s">
        <v>97</v>
      </c>
      <c r="N60" s="54" t="s">
        <v>141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90" t="s">
        <v>1829</v>
      </c>
      <c r="AB60" s="81">
        <v>2012</v>
      </c>
      <c r="AC60" s="81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262</v>
      </c>
      <c r="C61" s="53" t="s">
        <v>88</v>
      </c>
      <c r="D61" s="53" t="s">
        <v>263</v>
      </c>
      <c r="E61" s="53" t="s">
        <v>138</v>
      </c>
      <c r="F61" s="53" t="s">
        <v>264</v>
      </c>
      <c r="G61" s="53" t="s">
        <v>265</v>
      </c>
      <c r="H61" s="54" t="s">
        <v>93</v>
      </c>
      <c r="I61" s="55">
        <v>0</v>
      </c>
      <c r="J61" s="53" t="s">
        <v>133</v>
      </c>
      <c r="K61" s="53" t="s">
        <v>95</v>
      </c>
      <c r="L61" s="53" t="s">
        <v>96</v>
      </c>
      <c r="M61" s="53" t="s">
        <v>97</v>
      </c>
      <c r="N61" s="54" t="s">
        <v>141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90" t="s">
        <v>1829</v>
      </c>
      <c r="AB61" s="81">
        <v>2012</v>
      </c>
      <c r="AC61" s="81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266</v>
      </c>
      <c r="C62" s="53" t="s">
        <v>88</v>
      </c>
      <c r="D62" s="53" t="s">
        <v>267</v>
      </c>
      <c r="E62" s="53" t="s">
        <v>138</v>
      </c>
      <c r="F62" s="53" t="s">
        <v>268</v>
      </c>
      <c r="G62" s="53" t="s">
        <v>269</v>
      </c>
      <c r="H62" s="54" t="s">
        <v>93</v>
      </c>
      <c r="I62" s="55">
        <v>0</v>
      </c>
      <c r="J62" s="53" t="s">
        <v>133</v>
      </c>
      <c r="K62" s="53" t="s">
        <v>95</v>
      </c>
      <c r="L62" s="53" t="s">
        <v>96</v>
      </c>
      <c r="M62" s="53" t="s">
        <v>97</v>
      </c>
      <c r="N62" s="54" t="s">
        <v>141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90" t="s">
        <v>1829</v>
      </c>
      <c r="AB62" s="81">
        <v>2012</v>
      </c>
      <c r="AC62" s="81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270</v>
      </c>
      <c r="C63" s="53" t="s">
        <v>88</v>
      </c>
      <c r="D63" s="53" t="s">
        <v>271</v>
      </c>
      <c r="E63" s="53" t="s">
        <v>272</v>
      </c>
      <c r="F63" s="53" t="s">
        <v>273</v>
      </c>
      <c r="G63" s="53" t="s">
        <v>274</v>
      </c>
      <c r="H63" s="54" t="s">
        <v>93</v>
      </c>
      <c r="I63" s="55">
        <v>0</v>
      </c>
      <c r="J63" s="53" t="s">
        <v>133</v>
      </c>
      <c r="K63" s="53" t="s">
        <v>95</v>
      </c>
      <c r="L63" s="53" t="s">
        <v>96</v>
      </c>
      <c r="M63" s="53" t="s">
        <v>97</v>
      </c>
      <c r="N63" s="54" t="s">
        <v>141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90" t="s">
        <v>1829</v>
      </c>
      <c r="AB63" s="81">
        <v>2012</v>
      </c>
      <c r="AC63" s="81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275</v>
      </c>
      <c r="C64" s="53" t="s">
        <v>88</v>
      </c>
      <c r="D64" s="53" t="s">
        <v>276</v>
      </c>
      <c r="E64" s="53" t="s">
        <v>272</v>
      </c>
      <c r="F64" s="53" t="s">
        <v>277</v>
      </c>
      <c r="G64" s="53" t="s">
        <v>278</v>
      </c>
      <c r="H64" s="54" t="s">
        <v>93</v>
      </c>
      <c r="I64" s="55">
        <v>0</v>
      </c>
      <c r="J64" s="53" t="s">
        <v>133</v>
      </c>
      <c r="K64" s="53" t="s">
        <v>95</v>
      </c>
      <c r="L64" s="53" t="s">
        <v>96</v>
      </c>
      <c r="M64" s="53" t="s">
        <v>97</v>
      </c>
      <c r="N64" s="54" t="s">
        <v>141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90" t="s">
        <v>1829</v>
      </c>
      <c r="AB64" s="81">
        <v>2012</v>
      </c>
      <c r="AC64" s="81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279</v>
      </c>
      <c r="C65" s="53" t="s">
        <v>88</v>
      </c>
      <c r="D65" s="53" t="s">
        <v>280</v>
      </c>
      <c r="E65" s="53" t="s">
        <v>272</v>
      </c>
      <c r="F65" s="53" t="s">
        <v>281</v>
      </c>
      <c r="G65" s="53" t="s">
        <v>282</v>
      </c>
      <c r="H65" s="54" t="s">
        <v>93</v>
      </c>
      <c r="I65" s="55">
        <v>0</v>
      </c>
      <c r="J65" s="53" t="s">
        <v>133</v>
      </c>
      <c r="K65" s="53" t="s">
        <v>95</v>
      </c>
      <c r="L65" s="53" t="s">
        <v>96</v>
      </c>
      <c r="M65" s="53" t="s">
        <v>97</v>
      </c>
      <c r="N65" s="54" t="s">
        <v>141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90" t="s">
        <v>1829</v>
      </c>
      <c r="AB65" s="81">
        <v>2012</v>
      </c>
      <c r="AC65" s="81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283</v>
      </c>
      <c r="C66" s="53" t="s">
        <v>88</v>
      </c>
      <c r="D66" s="53" t="s">
        <v>284</v>
      </c>
      <c r="E66" s="53" t="s">
        <v>272</v>
      </c>
      <c r="F66" s="53" t="s">
        <v>285</v>
      </c>
      <c r="G66" s="53" t="s">
        <v>286</v>
      </c>
      <c r="H66" s="54" t="s">
        <v>93</v>
      </c>
      <c r="I66" s="55">
        <v>0</v>
      </c>
      <c r="J66" s="53" t="s">
        <v>133</v>
      </c>
      <c r="K66" s="53" t="s">
        <v>95</v>
      </c>
      <c r="L66" s="53" t="s">
        <v>96</v>
      </c>
      <c r="M66" s="53" t="s">
        <v>97</v>
      </c>
      <c r="N66" s="54" t="s">
        <v>141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90" t="s">
        <v>1829</v>
      </c>
      <c r="AB66" s="81">
        <v>2012</v>
      </c>
      <c r="AC66" s="81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287</v>
      </c>
      <c r="C67" s="53" t="s">
        <v>88</v>
      </c>
      <c r="D67" s="53" t="s">
        <v>288</v>
      </c>
      <c r="E67" s="53" t="s">
        <v>272</v>
      </c>
      <c r="F67" s="53" t="s">
        <v>289</v>
      </c>
      <c r="G67" s="53" t="s">
        <v>290</v>
      </c>
      <c r="H67" s="54" t="s">
        <v>93</v>
      </c>
      <c r="I67" s="55">
        <v>0</v>
      </c>
      <c r="J67" s="53" t="s">
        <v>133</v>
      </c>
      <c r="K67" s="53" t="s">
        <v>95</v>
      </c>
      <c r="L67" s="53" t="s">
        <v>96</v>
      </c>
      <c r="M67" s="53" t="s">
        <v>97</v>
      </c>
      <c r="N67" s="54" t="s">
        <v>141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90" t="s">
        <v>1829</v>
      </c>
      <c r="AB67" s="81">
        <v>2012</v>
      </c>
      <c r="AC67" s="81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291</v>
      </c>
      <c r="C68" s="53" t="s">
        <v>88</v>
      </c>
      <c r="D68" s="53" t="s">
        <v>292</v>
      </c>
      <c r="E68" s="53" t="s">
        <v>272</v>
      </c>
      <c r="F68" s="53" t="s">
        <v>293</v>
      </c>
      <c r="G68" s="53" t="s">
        <v>294</v>
      </c>
      <c r="H68" s="54" t="s">
        <v>93</v>
      </c>
      <c r="I68" s="55">
        <v>0</v>
      </c>
      <c r="J68" s="53" t="s">
        <v>133</v>
      </c>
      <c r="K68" s="53" t="s">
        <v>95</v>
      </c>
      <c r="L68" s="53" t="s">
        <v>96</v>
      </c>
      <c r="M68" s="53" t="s">
        <v>97</v>
      </c>
      <c r="N68" s="54" t="s">
        <v>141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90" t="s">
        <v>1829</v>
      </c>
      <c r="AB68" s="81">
        <v>2012</v>
      </c>
      <c r="AC68" s="81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295</v>
      </c>
      <c r="C69" s="53" t="s">
        <v>88</v>
      </c>
      <c r="D69" s="53" t="s">
        <v>296</v>
      </c>
      <c r="E69" s="53" t="s">
        <v>272</v>
      </c>
      <c r="F69" s="53" t="s">
        <v>297</v>
      </c>
      <c r="G69" s="53" t="s">
        <v>298</v>
      </c>
      <c r="H69" s="54" t="s">
        <v>93</v>
      </c>
      <c r="I69" s="55">
        <v>0</v>
      </c>
      <c r="J69" s="53" t="s">
        <v>133</v>
      </c>
      <c r="K69" s="53" t="s">
        <v>95</v>
      </c>
      <c r="L69" s="53" t="s">
        <v>96</v>
      </c>
      <c r="M69" s="53" t="s">
        <v>97</v>
      </c>
      <c r="N69" s="54" t="s">
        <v>141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90" t="s">
        <v>1829</v>
      </c>
      <c r="AB69" s="81">
        <v>2012</v>
      </c>
      <c r="AC69" s="81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299</v>
      </c>
      <c r="C70" s="53" t="s">
        <v>88</v>
      </c>
      <c r="D70" s="53" t="s">
        <v>296</v>
      </c>
      <c r="E70" s="53" t="s">
        <v>272</v>
      </c>
      <c r="F70" s="53" t="s">
        <v>297</v>
      </c>
      <c r="G70" s="53" t="s">
        <v>300</v>
      </c>
      <c r="H70" s="54" t="s">
        <v>93</v>
      </c>
      <c r="I70" s="55">
        <v>0</v>
      </c>
      <c r="J70" s="53" t="s">
        <v>133</v>
      </c>
      <c r="K70" s="53" t="s">
        <v>95</v>
      </c>
      <c r="L70" s="53" t="s">
        <v>96</v>
      </c>
      <c r="M70" s="53" t="s">
        <v>97</v>
      </c>
      <c r="N70" s="54" t="s">
        <v>141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90" t="s">
        <v>1829</v>
      </c>
      <c r="AB70" s="81">
        <v>2012</v>
      </c>
      <c r="AC70" s="81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301</v>
      </c>
      <c r="C71" s="53" t="s">
        <v>88</v>
      </c>
      <c r="D71" s="53" t="s">
        <v>302</v>
      </c>
      <c r="E71" s="53" t="s">
        <v>272</v>
      </c>
      <c r="F71" s="53" t="s">
        <v>303</v>
      </c>
      <c r="G71" s="53" t="s">
        <v>304</v>
      </c>
      <c r="H71" s="54" t="s">
        <v>93</v>
      </c>
      <c r="I71" s="55">
        <v>0</v>
      </c>
      <c r="J71" s="53" t="s">
        <v>133</v>
      </c>
      <c r="K71" s="53" t="s">
        <v>95</v>
      </c>
      <c r="L71" s="53" t="s">
        <v>96</v>
      </c>
      <c r="M71" s="53" t="s">
        <v>97</v>
      </c>
      <c r="N71" s="54" t="s">
        <v>141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90" t="s">
        <v>1829</v>
      </c>
      <c r="AB71" s="81">
        <v>2012</v>
      </c>
      <c r="AC71" s="81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305</v>
      </c>
      <c r="C72" s="53" t="s">
        <v>88</v>
      </c>
      <c r="D72" s="53" t="s">
        <v>306</v>
      </c>
      <c r="E72" s="53" t="s">
        <v>272</v>
      </c>
      <c r="F72" s="53" t="s">
        <v>307</v>
      </c>
      <c r="G72" s="53" t="s">
        <v>308</v>
      </c>
      <c r="H72" s="54" t="s">
        <v>93</v>
      </c>
      <c r="I72" s="55">
        <v>0</v>
      </c>
      <c r="J72" s="53" t="s">
        <v>133</v>
      </c>
      <c r="K72" s="53" t="s">
        <v>95</v>
      </c>
      <c r="L72" s="53" t="s">
        <v>96</v>
      </c>
      <c r="M72" s="53" t="s">
        <v>97</v>
      </c>
      <c r="N72" s="54" t="s">
        <v>141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90" t="s">
        <v>1829</v>
      </c>
      <c r="AB72" s="81">
        <v>2012</v>
      </c>
      <c r="AC72" s="81"/>
    </row>
    <row r="73" spans="1:37" ht="12.75" customHeight="1">
      <c r="B73" s="52" t="s">
        <v>309</v>
      </c>
      <c r="C73" s="53" t="s">
        <v>88</v>
      </c>
      <c r="D73" s="53" t="s">
        <v>310</v>
      </c>
      <c r="E73" s="53" t="s">
        <v>272</v>
      </c>
      <c r="F73" s="53" t="s">
        <v>311</v>
      </c>
      <c r="G73" s="53" t="s">
        <v>312</v>
      </c>
      <c r="H73" s="54" t="s">
        <v>93</v>
      </c>
      <c r="I73" s="55">
        <v>0</v>
      </c>
      <c r="J73" s="53" t="s">
        <v>133</v>
      </c>
      <c r="K73" s="53" t="s">
        <v>95</v>
      </c>
      <c r="L73" s="53" t="s">
        <v>96</v>
      </c>
      <c r="M73" s="53" t="s">
        <v>97</v>
      </c>
      <c r="N73" s="54" t="s">
        <v>141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90" t="s">
        <v>1829</v>
      </c>
      <c r="AB73" s="81">
        <v>2012</v>
      </c>
      <c r="AC73" s="81"/>
    </row>
    <row r="74" spans="1:37" ht="12.75" customHeight="1">
      <c r="B74" s="52" t="s">
        <v>313</v>
      </c>
      <c r="C74" s="53" t="s">
        <v>88</v>
      </c>
      <c r="D74" s="53" t="s">
        <v>314</v>
      </c>
      <c r="E74" s="53" t="s">
        <v>272</v>
      </c>
      <c r="F74" s="53" t="s">
        <v>315</v>
      </c>
      <c r="G74" s="53" t="s">
        <v>316</v>
      </c>
      <c r="H74" s="54" t="s">
        <v>93</v>
      </c>
      <c r="I74" s="55">
        <v>0</v>
      </c>
      <c r="J74" s="53" t="s">
        <v>133</v>
      </c>
      <c r="K74" s="53" t="s">
        <v>95</v>
      </c>
      <c r="L74" s="53" t="s">
        <v>96</v>
      </c>
      <c r="M74" s="53" t="s">
        <v>97</v>
      </c>
      <c r="N74" s="54" t="s">
        <v>141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90" t="s">
        <v>1829</v>
      </c>
      <c r="AB74" s="81">
        <v>2012</v>
      </c>
      <c r="AC74" s="81"/>
    </row>
    <row r="75" spans="1:37" ht="12.75" customHeight="1">
      <c r="B75" s="52" t="s">
        <v>317</v>
      </c>
      <c r="C75" s="53" t="s">
        <v>88</v>
      </c>
      <c r="D75" s="53" t="s">
        <v>318</v>
      </c>
      <c r="E75" s="53" t="s">
        <v>272</v>
      </c>
      <c r="F75" s="53" t="s">
        <v>319</v>
      </c>
      <c r="G75" s="53" t="s">
        <v>320</v>
      </c>
      <c r="H75" s="54" t="s">
        <v>93</v>
      </c>
      <c r="I75" s="55">
        <v>0</v>
      </c>
      <c r="J75" s="53" t="s">
        <v>133</v>
      </c>
      <c r="K75" s="53" t="s">
        <v>95</v>
      </c>
      <c r="L75" s="53" t="s">
        <v>96</v>
      </c>
      <c r="M75" s="53" t="s">
        <v>97</v>
      </c>
      <c r="N75" s="54" t="s">
        <v>141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90" t="s">
        <v>1829</v>
      </c>
      <c r="AB75" s="81">
        <v>2012</v>
      </c>
      <c r="AC75" s="81"/>
    </row>
    <row r="76" spans="1:37" ht="12.75" customHeight="1">
      <c r="B76" s="52" t="s">
        <v>321</v>
      </c>
      <c r="C76" s="53" t="s">
        <v>88</v>
      </c>
      <c r="D76" s="53" t="s">
        <v>322</v>
      </c>
      <c r="E76" s="53" t="s">
        <v>272</v>
      </c>
      <c r="F76" s="53" t="s">
        <v>323</v>
      </c>
      <c r="G76" s="53" t="s">
        <v>324</v>
      </c>
      <c r="H76" s="54" t="s">
        <v>93</v>
      </c>
      <c r="I76" s="55">
        <v>0</v>
      </c>
      <c r="J76" s="53" t="s">
        <v>133</v>
      </c>
      <c r="K76" s="53" t="s">
        <v>95</v>
      </c>
      <c r="L76" s="53" t="s">
        <v>96</v>
      </c>
      <c r="M76" s="53" t="s">
        <v>97</v>
      </c>
      <c r="N76" s="54" t="s">
        <v>141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90" t="s">
        <v>1829</v>
      </c>
      <c r="AB76" s="81">
        <v>2012</v>
      </c>
      <c r="AC76" s="81"/>
    </row>
    <row r="77" spans="1:37" ht="12.75" customHeight="1">
      <c r="B77" s="52" t="s">
        <v>325</v>
      </c>
      <c r="C77" s="53" t="s">
        <v>88</v>
      </c>
      <c r="D77" s="53" t="s">
        <v>322</v>
      </c>
      <c r="E77" s="53" t="s">
        <v>272</v>
      </c>
      <c r="F77" s="53" t="s">
        <v>323</v>
      </c>
      <c r="G77" s="53" t="s">
        <v>326</v>
      </c>
      <c r="H77" s="54" t="s">
        <v>93</v>
      </c>
      <c r="I77" s="55">
        <v>0</v>
      </c>
      <c r="J77" s="53" t="s">
        <v>133</v>
      </c>
      <c r="K77" s="53" t="s">
        <v>95</v>
      </c>
      <c r="L77" s="53" t="s">
        <v>96</v>
      </c>
      <c r="M77" s="53" t="s">
        <v>97</v>
      </c>
      <c r="N77" s="54" t="s">
        <v>141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90" t="s">
        <v>1829</v>
      </c>
      <c r="AB77" s="81">
        <v>2012</v>
      </c>
      <c r="AC77" s="81"/>
    </row>
    <row r="78" spans="1:37" ht="12.75" customHeight="1">
      <c r="B78" s="52" t="s">
        <v>327</v>
      </c>
      <c r="C78" s="53" t="s">
        <v>88</v>
      </c>
      <c r="D78" s="53" t="s">
        <v>328</v>
      </c>
      <c r="E78" s="53" t="s">
        <v>272</v>
      </c>
      <c r="F78" s="53" t="s">
        <v>329</v>
      </c>
      <c r="G78" s="53" t="s">
        <v>330</v>
      </c>
      <c r="H78" s="54" t="s">
        <v>93</v>
      </c>
      <c r="I78" s="55">
        <v>0</v>
      </c>
      <c r="J78" s="53" t="s">
        <v>133</v>
      </c>
      <c r="K78" s="53" t="s">
        <v>95</v>
      </c>
      <c r="L78" s="53" t="s">
        <v>96</v>
      </c>
      <c r="M78" s="53" t="s">
        <v>97</v>
      </c>
      <c r="N78" s="54" t="s">
        <v>141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90" t="s">
        <v>1829</v>
      </c>
      <c r="AB78" s="81">
        <v>2012</v>
      </c>
      <c r="AC78" s="81"/>
    </row>
    <row r="79" spans="1:37" ht="12.75" customHeight="1">
      <c r="B79" s="52" t="s">
        <v>331</v>
      </c>
      <c r="C79" s="53" t="s">
        <v>88</v>
      </c>
      <c r="D79" s="53" t="s">
        <v>332</v>
      </c>
      <c r="E79" s="53" t="s">
        <v>272</v>
      </c>
      <c r="F79" s="53" t="s">
        <v>333</v>
      </c>
      <c r="G79" s="53" t="s">
        <v>334</v>
      </c>
      <c r="H79" s="54" t="s">
        <v>93</v>
      </c>
      <c r="I79" s="55">
        <v>0</v>
      </c>
      <c r="J79" s="53" t="s">
        <v>133</v>
      </c>
      <c r="K79" s="53" t="s">
        <v>95</v>
      </c>
      <c r="L79" s="53" t="s">
        <v>96</v>
      </c>
      <c r="M79" s="53" t="s">
        <v>97</v>
      </c>
      <c r="N79" s="54" t="s">
        <v>141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90" t="s">
        <v>1829</v>
      </c>
      <c r="AB79" s="81">
        <v>2012</v>
      </c>
      <c r="AC79" s="81"/>
    </row>
    <row r="80" spans="1:37" ht="12.75" customHeight="1">
      <c r="B80" s="52" t="s">
        <v>335</v>
      </c>
      <c r="C80" s="53" t="s">
        <v>88</v>
      </c>
      <c r="D80" s="53" t="s">
        <v>336</v>
      </c>
      <c r="E80" s="53" t="s">
        <v>272</v>
      </c>
      <c r="F80" s="53" t="s">
        <v>337</v>
      </c>
      <c r="G80" s="53" t="s">
        <v>338</v>
      </c>
      <c r="H80" s="54" t="s">
        <v>93</v>
      </c>
      <c r="I80" s="55">
        <v>0</v>
      </c>
      <c r="J80" s="53" t="s">
        <v>133</v>
      </c>
      <c r="K80" s="53" t="s">
        <v>95</v>
      </c>
      <c r="L80" s="53" t="s">
        <v>96</v>
      </c>
      <c r="M80" s="53" t="s">
        <v>97</v>
      </c>
      <c r="N80" s="54" t="s">
        <v>141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90" t="s">
        <v>1829</v>
      </c>
      <c r="AB80" s="81">
        <v>2012</v>
      </c>
      <c r="AC80" s="81"/>
    </row>
    <row r="81" spans="2:29" ht="12.75" customHeight="1">
      <c r="B81" s="52" t="s">
        <v>339</v>
      </c>
      <c r="C81" s="53" t="s">
        <v>88</v>
      </c>
      <c r="D81" s="53" t="s">
        <v>340</v>
      </c>
      <c r="E81" s="53" t="s">
        <v>272</v>
      </c>
      <c r="F81" s="53" t="s">
        <v>341</v>
      </c>
      <c r="G81" s="53" t="s">
        <v>342</v>
      </c>
      <c r="H81" s="54" t="s">
        <v>93</v>
      </c>
      <c r="I81" s="55">
        <v>0</v>
      </c>
      <c r="J81" s="53" t="s">
        <v>133</v>
      </c>
      <c r="K81" s="53" t="s">
        <v>95</v>
      </c>
      <c r="L81" s="53" t="s">
        <v>96</v>
      </c>
      <c r="M81" s="53" t="s">
        <v>97</v>
      </c>
      <c r="N81" s="54" t="s">
        <v>141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90" t="s">
        <v>1829</v>
      </c>
      <c r="AB81" s="81">
        <v>2012</v>
      </c>
      <c r="AC81" s="81"/>
    </row>
    <row r="82" spans="2:29" ht="12.75" customHeight="1">
      <c r="B82" s="52" t="s">
        <v>343</v>
      </c>
      <c r="C82" s="53" t="s">
        <v>88</v>
      </c>
      <c r="D82" s="53" t="s">
        <v>344</v>
      </c>
      <c r="E82" s="53" t="s">
        <v>272</v>
      </c>
      <c r="F82" s="53" t="s">
        <v>345</v>
      </c>
      <c r="G82" s="53" t="s">
        <v>346</v>
      </c>
      <c r="H82" s="54" t="s">
        <v>93</v>
      </c>
      <c r="I82" s="55">
        <v>0</v>
      </c>
      <c r="J82" s="53" t="s">
        <v>133</v>
      </c>
      <c r="K82" s="53" t="s">
        <v>95</v>
      </c>
      <c r="L82" s="53" t="s">
        <v>96</v>
      </c>
      <c r="M82" s="53" t="s">
        <v>97</v>
      </c>
      <c r="N82" s="54" t="s">
        <v>141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90" t="s">
        <v>1829</v>
      </c>
      <c r="AB82" s="81">
        <v>2012</v>
      </c>
      <c r="AC82" s="81"/>
    </row>
    <row r="83" spans="2:29" ht="12.75" customHeight="1">
      <c r="B83" s="52" t="s">
        <v>347</v>
      </c>
      <c r="C83" s="53" t="s">
        <v>88</v>
      </c>
      <c r="D83" s="53" t="s">
        <v>348</v>
      </c>
      <c r="E83" s="53" t="s">
        <v>272</v>
      </c>
      <c r="F83" s="53" t="s">
        <v>349</v>
      </c>
      <c r="G83" s="53" t="s">
        <v>350</v>
      </c>
      <c r="H83" s="54" t="s">
        <v>93</v>
      </c>
      <c r="I83" s="55">
        <v>0</v>
      </c>
      <c r="J83" s="53" t="s">
        <v>133</v>
      </c>
      <c r="K83" s="53" t="s">
        <v>95</v>
      </c>
      <c r="L83" s="53" t="s">
        <v>96</v>
      </c>
      <c r="M83" s="53" t="s">
        <v>97</v>
      </c>
      <c r="N83" s="54" t="s">
        <v>141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90" t="s">
        <v>1829</v>
      </c>
      <c r="AB83" s="81">
        <v>2012</v>
      </c>
      <c r="AC83" s="81"/>
    </row>
    <row r="84" spans="2:29" ht="12.75" customHeight="1">
      <c r="B84" s="52" t="s">
        <v>351</v>
      </c>
      <c r="C84" s="53" t="s">
        <v>88</v>
      </c>
      <c r="D84" s="53" t="s">
        <v>352</v>
      </c>
      <c r="E84" s="53" t="s">
        <v>272</v>
      </c>
      <c r="F84" s="53" t="s">
        <v>353</v>
      </c>
      <c r="G84" s="53" t="s">
        <v>354</v>
      </c>
      <c r="H84" s="54" t="s">
        <v>93</v>
      </c>
      <c r="I84" s="55">
        <v>0</v>
      </c>
      <c r="J84" s="53" t="s">
        <v>133</v>
      </c>
      <c r="K84" s="53" t="s">
        <v>95</v>
      </c>
      <c r="L84" s="53" t="s">
        <v>96</v>
      </c>
      <c r="M84" s="53" t="s">
        <v>97</v>
      </c>
      <c r="N84" s="54" t="s">
        <v>141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90" t="s">
        <v>1829</v>
      </c>
      <c r="AB84" s="81">
        <v>2012</v>
      </c>
      <c r="AC84" s="81"/>
    </row>
    <row r="85" spans="2:29" ht="12.75" customHeight="1">
      <c r="B85" s="52" t="s">
        <v>355</v>
      </c>
      <c r="C85" s="53" t="s">
        <v>88</v>
      </c>
      <c r="D85" s="53" t="s">
        <v>356</v>
      </c>
      <c r="E85" s="53" t="s">
        <v>272</v>
      </c>
      <c r="F85" s="53" t="s">
        <v>357</v>
      </c>
      <c r="G85" s="53" t="s">
        <v>358</v>
      </c>
      <c r="H85" s="54" t="s">
        <v>93</v>
      </c>
      <c r="I85" s="55">
        <v>0</v>
      </c>
      <c r="J85" s="53" t="s">
        <v>133</v>
      </c>
      <c r="K85" s="53" t="s">
        <v>95</v>
      </c>
      <c r="L85" s="53" t="s">
        <v>96</v>
      </c>
      <c r="M85" s="53" t="s">
        <v>97</v>
      </c>
      <c r="N85" s="54" t="s">
        <v>141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90" t="s">
        <v>1829</v>
      </c>
      <c r="AB85" s="81">
        <v>2012</v>
      </c>
      <c r="AC85" s="81"/>
    </row>
    <row r="86" spans="2:29" ht="12.75" customHeight="1">
      <c r="B86" s="52" t="s">
        <v>359</v>
      </c>
      <c r="C86" s="53" t="s">
        <v>88</v>
      </c>
      <c r="D86" s="53" t="s">
        <v>302</v>
      </c>
      <c r="E86" s="53" t="s">
        <v>272</v>
      </c>
      <c r="F86" s="53" t="s">
        <v>303</v>
      </c>
      <c r="G86" s="53" t="s">
        <v>360</v>
      </c>
      <c r="H86" s="54" t="s">
        <v>93</v>
      </c>
      <c r="I86" s="55">
        <v>0</v>
      </c>
      <c r="J86" s="53" t="s">
        <v>133</v>
      </c>
      <c r="K86" s="53" t="s">
        <v>95</v>
      </c>
      <c r="L86" s="53" t="s">
        <v>96</v>
      </c>
      <c r="M86" s="53" t="s">
        <v>97</v>
      </c>
      <c r="N86" s="54" t="s">
        <v>141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90" t="s">
        <v>1829</v>
      </c>
      <c r="AB86" s="81">
        <v>2012</v>
      </c>
      <c r="AC86" s="81"/>
    </row>
    <row r="87" spans="2:29" ht="12.75" customHeight="1">
      <c r="B87" s="52" t="s">
        <v>361</v>
      </c>
      <c r="C87" s="53" t="s">
        <v>88</v>
      </c>
      <c r="D87" s="53" t="s">
        <v>362</v>
      </c>
      <c r="E87" s="53" t="s">
        <v>272</v>
      </c>
      <c r="F87" s="53" t="s">
        <v>363</v>
      </c>
      <c r="G87" s="53" t="s">
        <v>364</v>
      </c>
      <c r="H87" s="54" t="s">
        <v>93</v>
      </c>
      <c r="I87" s="55">
        <v>0</v>
      </c>
      <c r="J87" s="53" t="s">
        <v>133</v>
      </c>
      <c r="K87" s="53" t="s">
        <v>95</v>
      </c>
      <c r="L87" s="53" t="s">
        <v>96</v>
      </c>
      <c r="M87" s="53" t="s">
        <v>97</v>
      </c>
      <c r="N87" s="54" t="s">
        <v>141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90" t="s">
        <v>1829</v>
      </c>
      <c r="AB87" s="81">
        <v>2012</v>
      </c>
      <c r="AC87" s="81"/>
    </row>
    <row r="88" spans="2:29" ht="12.75" customHeight="1">
      <c r="B88" s="52" t="s">
        <v>365</v>
      </c>
      <c r="C88" s="53" t="s">
        <v>88</v>
      </c>
      <c r="D88" s="53" t="s">
        <v>366</v>
      </c>
      <c r="E88" s="53" t="s">
        <v>272</v>
      </c>
      <c r="F88" s="53" t="s">
        <v>367</v>
      </c>
      <c r="G88" s="53" t="s">
        <v>368</v>
      </c>
      <c r="H88" s="54" t="s">
        <v>93</v>
      </c>
      <c r="I88" s="55">
        <v>0</v>
      </c>
      <c r="J88" s="53" t="s">
        <v>133</v>
      </c>
      <c r="K88" s="53" t="s">
        <v>95</v>
      </c>
      <c r="L88" s="53" t="s">
        <v>96</v>
      </c>
      <c r="M88" s="53" t="s">
        <v>97</v>
      </c>
      <c r="N88" s="54" t="s">
        <v>141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90" t="s">
        <v>1829</v>
      </c>
      <c r="AB88" s="81">
        <v>2012</v>
      </c>
      <c r="AC88" s="81"/>
    </row>
    <row r="89" spans="2:29" ht="12.75" customHeight="1">
      <c r="B89" s="52" t="s">
        <v>369</v>
      </c>
      <c r="C89" s="53" t="s">
        <v>88</v>
      </c>
      <c r="D89" s="53" t="s">
        <v>370</v>
      </c>
      <c r="E89" s="53" t="s">
        <v>272</v>
      </c>
      <c r="F89" s="53" t="s">
        <v>371</v>
      </c>
      <c r="G89" s="53" t="s">
        <v>372</v>
      </c>
      <c r="H89" s="54" t="s">
        <v>93</v>
      </c>
      <c r="I89" s="55">
        <v>0</v>
      </c>
      <c r="J89" s="53" t="s">
        <v>133</v>
      </c>
      <c r="K89" s="53" t="s">
        <v>95</v>
      </c>
      <c r="L89" s="53" t="s">
        <v>96</v>
      </c>
      <c r="M89" s="53" t="s">
        <v>97</v>
      </c>
      <c r="N89" s="54" t="s">
        <v>141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90" t="s">
        <v>1829</v>
      </c>
      <c r="AB89" s="81">
        <v>2012</v>
      </c>
      <c r="AC89" s="81"/>
    </row>
    <row r="90" spans="2:29" ht="12.75" customHeight="1">
      <c r="B90" s="52" t="s">
        <v>373</v>
      </c>
      <c r="C90" s="53" t="s">
        <v>88</v>
      </c>
      <c r="D90" s="53" t="s">
        <v>374</v>
      </c>
      <c r="E90" s="53" t="s">
        <v>272</v>
      </c>
      <c r="F90" s="53" t="s">
        <v>375</v>
      </c>
      <c r="G90" s="53" t="s">
        <v>376</v>
      </c>
      <c r="H90" s="54" t="s">
        <v>93</v>
      </c>
      <c r="I90" s="55">
        <v>0</v>
      </c>
      <c r="J90" s="53" t="s">
        <v>133</v>
      </c>
      <c r="K90" s="53" t="s">
        <v>95</v>
      </c>
      <c r="L90" s="53" t="s">
        <v>96</v>
      </c>
      <c r="M90" s="53" t="s">
        <v>97</v>
      </c>
      <c r="N90" s="54" t="s">
        <v>141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90" t="s">
        <v>1829</v>
      </c>
      <c r="AB90" s="81">
        <v>2012</v>
      </c>
      <c r="AC90" s="81"/>
    </row>
    <row r="91" spans="2:29" ht="12.75" customHeight="1">
      <c r="B91" s="52" t="s">
        <v>377</v>
      </c>
      <c r="C91" s="53" t="s">
        <v>88</v>
      </c>
      <c r="D91" s="53" t="s">
        <v>378</v>
      </c>
      <c r="E91" s="53" t="s">
        <v>272</v>
      </c>
      <c r="F91" s="53" t="s">
        <v>379</v>
      </c>
      <c r="G91" s="53" t="s">
        <v>380</v>
      </c>
      <c r="H91" s="54" t="s">
        <v>93</v>
      </c>
      <c r="I91" s="55">
        <v>0</v>
      </c>
      <c r="J91" s="53" t="s">
        <v>133</v>
      </c>
      <c r="K91" s="53" t="s">
        <v>95</v>
      </c>
      <c r="L91" s="53" t="s">
        <v>96</v>
      </c>
      <c r="M91" s="53" t="s">
        <v>97</v>
      </c>
      <c r="N91" s="54" t="s">
        <v>141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90" t="s">
        <v>1829</v>
      </c>
      <c r="AB91" s="81">
        <v>2012</v>
      </c>
      <c r="AC91" s="81"/>
    </row>
    <row r="92" spans="2:29" ht="12.75" customHeight="1">
      <c r="B92" s="52" t="s">
        <v>381</v>
      </c>
      <c r="C92" s="53" t="s">
        <v>88</v>
      </c>
      <c r="D92" s="53" t="s">
        <v>382</v>
      </c>
      <c r="E92" s="53" t="s">
        <v>272</v>
      </c>
      <c r="F92" s="53" t="s">
        <v>383</v>
      </c>
      <c r="G92" s="53" t="s">
        <v>384</v>
      </c>
      <c r="H92" s="54" t="s">
        <v>93</v>
      </c>
      <c r="I92" s="55">
        <v>0</v>
      </c>
      <c r="J92" s="53" t="s">
        <v>133</v>
      </c>
      <c r="K92" s="53" t="s">
        <v>95</v>
      </c>
      <c r="L92" s="53" t="s">
        <v>96</v>
      </c>
      <c r="M92" s="53" t="s">
        <v>97</v>
      </c>
      <c r="N92" s="54" t="s">
        <v>141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90" t="s">
        <v>1829</v>
      </c>
      <c r="AB92" s="81">
        <v>2012</v>
      </c>
      <c r="AC92" s="81"/>
    </row>
    <row r="93" spans="2:29" ht="12.75" customHeight="1">
      <c r="B93" s="52" t="s">
        <v>385</v>
      </c>
      <c r="C93" s="53" t="s">
        <v>88</v>
      </c>
      <c r="D93" s="53" t="s">
        <v>386</v>
      </c>
      <c r="E93" s="53" t="s">
        <v>272</v>
      </c>
      <c r="F93" s="53" t="s">
        <v>387</v>
      </c>
      <c r="G93" s="53" t="s">
        <v>388</v>
      </c>
      <c r="H93" s="54" t="s">
        <v>93</v>
      </c>
      <c r="I93" s="55">
        <v>0</v>
      </c>
      <c r="J93" s="53" t="s">
        <v>133</v>
      </c>
      <c r="K93" s="53" t="s">
        <v>95</v>
      </c>
      <c r="L93" s="53" t="s">
        <v>96</v>
      </c>
      <c r="M93" s="53" t="s">
        <v>97</v>
      </c>
      <c r="N93" s="54" t="s">
        <v>141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90" t="s">
        <v>1829</v>
      </c>
      <c r="AB93" s="81">
        <v>2012</v>
      </c>
      <c r="AC93" s="81"/>
    </row>
    <row r="94" spans="2:29" ht="12.75" customHeight="1">
      <c r="B94" s="52" t="s">
        <v>389</v>
      </c>
      <c r="C94" s="53" t="s">
        <v>88</v>
      </c>
      <c r="D94" s="53" t="s">
        <v>390</v>
      </c>
      <c r="E94" s="53" t="s">
        <v>272</v>
      </c>
      <c r="F94" s="53" t="s">
        <v>391</v>
      </c>
      <c r="G94" s="53" t="s">
        <v>392</v>
      </c>
      <c r="H94" s="54" t="s">
        <v>93</v>
      </c>
      <c r="I94" s="55">
        <v>0</v>
      </c>
      <c r="J94" s="53" t="s">
        <v>133</v>
      </c>
      <c r="K94" s="53" t="s">
        <v>95</v>
      </c>
      <c r="L94" s="53" t="s">
        <v>96</v>
      </c>
      <c r="M94" s="53" t="s">
        <v>97</v>
      </c>
      <c r="N94" s="54" t="s">
        <v>141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90" t="s">
        <v>1829</v>
      </c>
      <c r="AB94" s="81">
        <v>2012</v>
      </c>
      <c r="AC94" s="81"/>
    </row>
    <row r="95" spans="2:29" ht="12.75" customHeight="1">
      <c r="B95" s="52" t="s">
        <v>393</v>
      </c>
      <c r="C95" s="53" t="s">
        <v>88</v>
      </c>
      <c r="D95" s="53" t="s">
        <v>394</v>
      </c>
      <c r="E95" s="53" t="s">
        <v>272</v>
      </c>
      <c r="F95" s="53" t="s">
        <v>395</v>
      </c>
      <c r="G95" s="53" t="s">
        <v>396</v>
      </c>
      <c r="H95" s="54" t="s">
        <v>93</v>
      </c>
      <c r="I95" s="55">
        <v>0</v>
      </c>
      <c r="J95" s="53" t="s">
        <v>133</v>
      </c>
      <c r="K95" s="53" t="s">
        <v>95</v>
      </c>
      <c r="L95" s="53" t="s">
        <v>96</v>
      </c>
      <c r="M95" s="53" t="s">
        <v>97</v>
      </c>
      <c r="N95" s="54" t="s">
        <v>141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90" t="s">
        <v>1829</v>
      </c>
      <c r="AB95" s="81">
        <v>2012</v>
      </c>
      <c r="AC95" s="81"/>
    </row>
    <row r="96" spans="2:29" ht="12.75" customHeight="1">
      <c r="B96" s="52" t="s">
        <v>397</v>
      </c>
      <c r="C96" s="53" t="s">
        <v>88</v>
      </c>
      <c r="D96" s="53" t="s">
        <v>398</v>
      </c>
      <c r="E96" s="53" t="s">
        <v>272</v>
      </c>
      <c r="F96" s="53" t="s">
        <v>399</v>
      </c>
      <c r="G96" s="53" t="s">
        <v>400</v>
      </c>
      <c r="H96" s="54" t="s">
        <v>93</v>
      </c>
      <c r="I96" s="55">
        <v>0</v>
      </c>
      <c r="J96" s="53" t="s">
        <v>133</v>
      </c>
      <c r="K96" s="53" t="s">
        <v>95</v>
      </c>
      <c r="L96" s="53" t="s">
        <v>96</v>
      </c>
      <c r="M96" s="53" t="s">
        <v>97</v>
      </c>
      <c r="N96" s="54" t="s">
        <v>141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90" t="s">
        <v>1829</v>
      </c>
      <c r="AB96" s="81">
        <v>2012</v>
      </c>
      <c r="AC96" s="81"/>
    </row>
    <row r="97" spans="2:29" ht="12.75" customHeight="1">
      <c r="B97" s="52" t="s">
        <v>401</v>
      </c>
      <c r="C97" s="53" t="s">
        <v>88</v>
      </c>
      <c r="D97" s="53" t="s">
        <v>402</v>
      </c>
      <c r="E97" s="53" t="s">
        <v>272</v>
      </c>
      <c r="F97" s="53" t="s">
        <v>403</v>
      </c>
      <c r="G97" s="53" t="s">
        <v>404</v>
      </c>
      <c r="H97" s="54" t="s">
        <v>93</v>
      </c>
      <c r="I97" s="55">
        <v>0</v>
      </c>
      <c r="J97" s="53" t="s">
        <v>133</v>
      </c>
      <c r="K97" s="53" t="s">
        <v>95</v>
      </c>
      <c r="L97" s="53" t="s">
        <v>96</v>
      </c>
      <c r="M97" s="53" t="s">
        <v>97</v>
      </c>
      <c r="N97" s="54" t="s">
        <v>141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90" t="s">
        <v>1829</v>
      </c>
      <c r="AB97" s="81">
        <v>2012</v>
      </c>
      <c r="AC97" s="81"/>
    </row>
    <row r="98" spans="2:29" ht="12.75" customHeight="1">
      <c r="B98" s="52" t="s">
        <v>405</v>
      </c>
      <c r="C98" s="53" t="s">
        <v>88</v>
      </c>
      <c r="D98" s="53" t="s">
        <v>406</v>
      </c>
      <c r="E98" s="53" t="s">
        <v>272</v>
      </c>
      <c r="F98" s="53" t="s">
        <v>407</v>
      </c>
      <c r="G98" s="53" t="s">
        <v>408</v>
      </c>
      <c r="H98" s="54" t="s">
        <v>93</v>
      </c>
      <c r="I98" s="55">
        <v>0</v>
      </c>
      <c r="J98" s="53" t="s">
        <v>133</v>
      </c>
      <c r="K98" s="53" t="s">
        <v>95</v>
      </c>
      <c r="L98" s="53" t="s">
        <v>96</v>
      </c>
      <c r="M98" s="53" t="s">
        <v>97</v>
      </c>
      <c r="N98" s="54" t="s">
        <v>141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90" t="s">
        <v>1829</v>
      </c>
      <c r="AB98" s="81">
        <v>2012</v>
      </c>
      <c r="AC98" s="81"/>
    </row>
    <row r="99" spans="2:29" ht="12.75" customHeight="1">
      <c r="B99" s="52" t="s">
        <v>409</v>
      </c>
      <c r="C99" s="53" t="s">
        <v>88</v>
      </c>
      <c r="D99" s="53" t="s">
        <v>410</v>
      </c>
      <c r="E99" s="53" t="s">
        <v>272</v>
      </c>
      <c r="F99" s="53" t="s">
        <v>411</v>
      </c>
      <c r="G99" s="53" t="s">
        <v>412</v>
      </c>
      <c r="H99" s="54" t="s">
        <v>93</v>
      </c>
      <c r="I99" s="55">
        <v>0</v>
      </c>
      <c r="J99" s="53" t="s">
        <v>133</v>
      </c>
      <c r="K99" s="53" t="s">
        <v>95</v>
      </c>
      <c r="L99" s="53" t="s">
        <v>96</v>
      </c>
      <c r="M99" s="53" t="s">
        <v>97</v>
      </c>
      <c r="N99" s="54" t="s">
        <v>141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90" t="s">
        <v>1829</v>
      </c>
      <c r="AB99" s="81">
        <v>2012</v>
      </c>
      <c r="AC99" s="81"/>
    </row>
    <row r="100" spans="2:29" ht="12.75" customHeight="1">
      <c r="B100" s="52" t="s">
        <v>413</v>
      </c>
      <c r="C100" s="53" t="s">
        <v>88</v>
      </c>
      <c r="D100" s="53" t="s">
        <v>414</v>
      </c>
      <c r="E100" s="53" t="s">
        <v>272</v>
      </c>
      <c r="F100" s="53" t="s">
        <v>415</v>
      </c>
      <c r="G100" s="53" t="s">
        <v>416</v>
      </c>
      <c r="H100" s="54" t="s">
        <v>93</v>
      </c>
      <c r="I100" s="55">
        <v>0</v>
      </c>
      <c r="J100" s="53" t="s">
        <v>133</v>
      </c>
      <c r="K100" s="53" t="s">
        <v>95</v>
      </c>
      <c r="L100" s="53" t="s">
        <v>96</v>
      </c>
      <c r="M100" s="53" t="s">
        <v>97</v>
      </c>
      <c r="N100" s="54" t="s">
        <v>141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90" t="s">
        <v>1829</v>
      </c>
      <c r="AB100" s="81">
        <v>2012</v>
      </c>
      <c r="AC100" s="81"/>
    </row>
    <row r="101" spans="2:29" ht="12.75" customHeight="1">
      <c r="B101" s="52" t="s">
        <v>417</v>
      </c>
      <c r="C101" s="53" t="s">
        <v>88</v>
      </c>
      <c r="D101" s="53" t="s">
        <v>418</v>
      </c>
      <c r="E101" s="53" t="s">
        <v>272</v>
      </c>
      <c r="F101" s="53" t="s">
        <v>419</v>
      </c>
      <c r="G101" s="53" t="s">
        <v>420</v>
      </c>
      <c r="H101" s="54" t="s">
        <v>93</v>
      </c>
      <c r="I101" s="55">
        <v>0</v>
      </c>
      <c r="J101" s="53" t="s">
        <v>133</v>
      </c>
      <c r="K101" s="53" t="s">
        <v>95</v>
      </c>
      <c r="L101" s="53" t="s">
        <v>96</v>
      </c>
      <c r="M101" s="53" t="s">
        <v>97</v>
      </c>
      <c r="N101" s="54" t="s">
        <v>141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90" t="s">
        <v>1829</v>
      </c>
      <c r="AB101" s="81">
        <v>2012</v>
      </c>
      <c r="AC101" s="81"/>
    </row>
    <row r="102" spans="2:29" ht="12.75" customHeight="1">
      <c r="B102" s="52" t="s">
        <v>421</v>
      </c>
      <c r="C102" s="53" t="s">
        <v>88</v>
      </c>
      <c r="D102" s="53" t="s">
        <v>422</v>
      </c>
      <c r="E102" s="53" t="s">
        <v>423</v>
      </c>
      <c r="F102" s="53" t="s">
        <v>424</v>
      </c>
      <c r="G102" s="53" t="s">
        <v>425</v>
      </c>
      <c r="H102" s="54" t="s">
        <v>93</v>
      </c>
      <c r="I102" s="55">
        <v>50</v>
      </c>
      <c r="J102" s="53" t="s">
        <v>426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90" t="s">
        <v>1829</v>
      </c>
      <c r="AB102" s="81">
        <v>2012</v>
      </c>
      <c r="AC102" s="81" t="s">
        <v>1830</v>
      </c>
    </row>
    <row r="103" spans="2:29" ht="12.75" customHeight="1">
      <c r="B103" s="52" t="s">
        <v>427</v>
      </c>
      <c r="C103" s="53" t="s">
        <v>88</v>
      </c>
      <c r="D103" s="53" t="s">
        <v>422</v>
      </c>
      <c r="E103" s="53" t="s">
        <v>423</v>
      </c>
      <c r="F103" s="53" t="s">
        <v>424</v>
      </c>
      <c r="G103" s="53" t="s">
        <v>425</v>
      </c>
      <c r="H103" s="54" t="s">
        <v>93</v>
      </c>
      <c r="I103" s="55">
        <v>50</v>
      </c>
      <c r="J103" s="53" t="s">
        <v>426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90" t="s">
        <v>1829</v>
      </c>
      <c r="AB103" s="81">
        <v>2012</v>
      </c>
      <c r="AC103" s="81" t="s">
        <v>1830</v>
      </c>
    </row>
    <row r="104" spans="2:29" ht="12.75" customHeight="1">
      <c r="B104" s="52" t="s">
        <v>428</v>
      </c>
      <c r="C104" s="53" t="s">
        <v>88</v>
      </c>
      <c r="D104" s="53" t="s">
        <v>422</v>
      </c>
      <c r="E104" s="53" t="s">
        <v>423</v>
      </c>
      <c r="F104" s="53" t="s">
        <v>424</v>
      </c>
      <c r="G104" s="53" t="s">
        <v>425</v>
      </c>
      <c r="H104" s="54" t="s">
        <v>93</v>
      </c>
      <c r="I104" s="55">
        <v>50</v>
      </c>
      <c r="J104" s="53" t="s">
        <v>426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90" t="s">
        <v>1829</v>
      </c>
      <c r="AB104" s="81">
        <v>2015</v>
      </c>
      <c r="AC104" s="81"/>
    </row>
    <row r="105" spans="2:29" ht="12.75" customHeight="1">
      <c r="B105" s="52" t="s">
        <v>429</v>
      </c>
      <c r="C105" s="53" t="s">
        <v>88</v>
      </c>
      <c r="D105" s="53" t="s">
        <v>422</v>
      </c>
      <c r="E105" s="53" t="s">
        <v>423</v>
      </c>
      <c r="F105" s="53" t="s">
        <v>424</v>
      </c>
      <c r="G105" s="53" t="s">
        <v>430</v>
      </c>
      <c r="H105" s="54" t="s">
        <v>93</v>
      </c>
      <c r="I105" s="55">
        <v>50</v>
      </c>
      <c r="J105" s="53" t="s">
        <v>426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90" t="s">
        <v>1829</v>
      </c>
      <c r="AB105" s="81">
        <v>2012</v>
      </c>
      <c r="AC105" s="81" t="s">
        <v>1830</v>
      </c>
    </row>
    <row r="106" spans="2:29" ht="12.75" customHeight="1">
      <c r="B106" s="52" t="s">
        <v>431</v>
      </c>
      <c r="C106" s="53" t="s">
        <v>88</v>
      </c>
      <c r="D106" s="53" t="s">
        <v>422</v>
      </c>
      <c r="E106" s="53" t="s">
        <v>423</v>
      </c>
      <c r="F106" s="53" t="s">
        <v>424</v>
      </c>
      <c r="G106" s="53" t="s">
        <v>430</v>
      </c>
      <c r="H106" s="54" t="s">
        <v>93</v>
      </c>
      <c r="I106" s="55">
        <v>50</v>
      </c>
      <c r="J106" s="53" t="s">
        <v>426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90" t="s">
        <v>1829</v>
      </c>
      <c r="AB106" s="81">
        <v>2012</v>
      </c>
      <c r="AC106" s="81"/>
    </row>
    <row r="107" spans="2:29" ht="12.75" customHeight="1">
      <c r="B107" s="52" t="s">
        <v>432</v>
      </c>
      <c r="C107" s="53" t="s">
        <v>88</v>
      </c>
      <c r="D107" s="53" t="s">
        <v>422</v>
      </c>
      <c r="E107" s="53" t="s">
        <v>423</v>
      </c>
      <c r="F107" s="53" t="s">
        <v>424</v>
      </c>
      <c r="G107" s="53" t="s">
        <v>433</v>
      </c>
      <c r="H107" s="54" t="s">
        <v>93</v>
      </c>
      <c r="I107" s="55">
        <v>50</v>
      </c>
      <c r="J107" s="53" t="s">
        <v>426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90" t="s">
        <v>1829</v>
      </c>
      <c r="AB107" s="81">
        <v>2012</v>
      </c>
      <c r="AC107" s="81" t="s">
        <v>1830</v>
      </c>
    </row>
    <row r="108" spans="2:29" ht="12.75" customHeight="1">
      <c r="B108" s="52" t="s">
        <v>434</v>
      </c>
      <c r="C108" s="53" t="s">
        <v>88</v>
      </c>
      <c r="D108" s="53" t="s">
        <v>422</v>
      </c>
      <c r="E108" s="53" t="s">
        <v>423</v>
      </c>
      <c r="F108" s="53" t="s">
        <v>424</v>
      </c>
      <c r="G108" s="53" t="s">
        <v>433</v>
      </c>
      <c r="H108" s="54" t="s">
        <v>93</v>
      </c>
      <c r="I108" s="55">
        <v>50</v>
      </c>
      <c r="J108" s="53" t="s">
        <v>426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90" t="s">
        <v>1829</v>
      </c>
      <c r="AB108" s="81">
        <v>2012</v>
      </c>
      <c r="AC108" s="81"/>
    </row>
    <row r="109" spans="2:29" ht="12.75" customHeight="1">
      <c r="B109" s="52" t="s">
        <v>435</v>
      </c>
      <c r="C109" s="53" t="s">
        <v>88</v>
      </c>
      <c r="D109" s="53" t="s">
        <v>436</v>
      </c>
      <c r="E109" s="53" t="s">
        <v>437</v>
      </c>
      <c r="F109" s="53" t="s">
        <v>438</v>
      </c>
      <c r="G109" s="53" t="s">
        <v>439</v>
      </c>
      <c r="H109" s="54" t="s">
        <v>93</v>
      </c>
      <c r="I109" s="55">
        <v>50</v>
      </c>
      <c r="J109" s="53" t="s">
        <v>426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90" t="s">
        <v>1829</v>
      </c>
      <c r="AB109" s="81">
        <v>2012</v>
      </c>
      <c r="AC109" s="81"/>
    </row>
    <row r="110" spans="2:29" ht="12.75" customHeight="1">
      <c r="B110" s="52" t="s">
        <v>440</v>
      </c>
      <c r="C110" s="53" t="s">
        <v>88</v>
      </c>
      <c r="D110" s="53" t="s">
        <v>436</v>
      </c>
      <c r="E110" s="53" t="s">
        <v>437</v>
      </c>
      <c r="F110" s="53" t="s">
        <v>438</v>
      </c>
      <c r="G110" s="53" t="s">
        <v>441</v>
      </c>
      <c r="H110" s="54" t="s">
        <v>93</v>
      </c>
      <c r="I110" s="55">
        <v>50</v>
      </c>
      <c r="J110" s="53" t="s">
        <v>426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90" t="s">
        <v>1829</v>
      </c>
      <c r="AB110" s="81">
        <v>2012</v>
      </c>
      <c r="AC110" s="81"/>
    </row>
    <row r="111" spans="2:29" ht="12.75" customHeight="1">
      <c r="B111" s="52" t="s">
        <v>442</v>
      </c>
      <c r="C111" s="53" t="s">
        <v>88</v>
      </c>
      <c r="D111" s="53" t="s">
        <v>436</v>
      </c>
      <c r="E111" s="53" t="s">
        <v>437</v>
      </c>
      <c r="F111" s="53" t="s">
        <v>438</v>
      </c>
      <c r="G111" s="53" t="s">
        <v>443</v>
      </c>
      <c r="H111" s="54" t="s">
        <v>93</v>
      </c>
      <c r="I111" s="55">
        <v>50</v>
      </c>
      <c r="J111" s="53" t="s">
        <v>426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90" t="s">
        <v>1829</v>
      </c>
      <c r="AB111" s="81">
        <v>2012</v>
      </c>
      <c r="AC111" s="81"/>
    </row>
    <row r="112" spans="2:29" ht="12.75" customHeight="1">
      <c r="B112" s="52" t="s">
        <v>444</v>
      </c>
      <c r="C112" s="53" t="s">
        <v>88</v>
      </c>
      <c r="D112" s="53" t="s">
        <v>436</v>
      </c>
      <c r="E112" s="53" t="s">
        <v>437</v>
      </c>
      <c r="F112" s="53" t="s">
        <v>438</v>
      </c>
      <c r="G112" s="53" t="s">
        <v>445</v>
      </c>
      <c r="H112" s="54" t="s">
        <v>93</v>
      </c>
      <c r="I112" s="55">
        <v>50</v>
      </c>
      <c r="J112" s="53" t="s">
        <v>426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90" t="s">
        <v>1829</v>
      </c>
      <c r="AB112" s="81">
        <v>2012</v>
      </c>
      <c r="AC112" s="81"/>
    </row>
    <row r="113" spans="2:29" ht="12.75" customHeight="1">
      <c r="B113" s="52" t="s">
        <v>446</v>
      </c>
      <c r="C113" s="53" t="s">
        <v>88</v>
      </c>
      <c r="D113" s="53" t="s">
        <v>436</v>
      </c>
      <c r="E113" s="53" t="s">
        <v>437</v>
      </c>
      <c r="F113" s="53" t="s">
        <v>438</v>
      </c>
      <c r="G113" s="53" t="s">
        <v>447</v>
      </c>
      <c r="H113" s="54" t="s">
        <v>93</v>
      </c>
      <c r="I113" s="55">
        <v>50</v>
      </c>
      <c r="J113" s="53" t="s">
        <v>426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90" t="s">
        <v>1829</v>
      </c>
      <c r="AB113" s="81">
        <v>2012</v>
      </c>
      <c r="AC113" s="81"/>
    </row>
    <row r="114" spans="2:29" ht="12.75" customHeight="1">
      <c r="B114" s="52" t="s">
        <v>448</v>
      </c>
      <c r="C114" s="53" t="s">
        <v>88</v>
      </c>
      <c r="D114" s="53" t="s">
        <v>436</v>
      </c>
      <c r="E114" s="53" t="s">
        <v>437</v>
      </c>
      <c r="F114" s="53" t="s">
        <v>438</v>
      </c>
      <c r="G114" s="53" t="s">
        <v>449</v>
      </c>
      <c r="H114" s="54" t="s">
        <v>93</v>
      </c>
      <c r="I114" s="55">
        <v>50</v>
      </c>
      <c r="J114" s="53" t="s">
        <v>426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90" t="s">
        <v>1829</v>
      </c>
      <c r="AB114" s="81">
        <v>2012</v>
      </c>
      <c r="AC114" s="81"/>
    </row>
    <row r="115" spans="2:29" ht="12.75" customHeight="1">
      <c r="B115" s="52" t="s">
        <v>450</v>
      </c>
      <c r="C115" s="53" t="s">
        <v>88</v>
      </c>
      <c r="D115" s="53" t="s">
        <v>451</v>
      </c>
      <c r="E115" s="53" t="s">
        <v>452</v>
      </c>
      <c r="F115" s="53" t="s">
        <v>453</v>
      </c>
      <c r="G115" s="53" t="s">
        <v>454</v>
      </c>
      <c r="H115" s="54" t="s">
        <v>93</v>
      </c>
      <c r="I115" s="55">
        <v>50</v>
      </c>
      <c r="J115" s="53" t="s">
        <v>426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90" t="s">
        <v>1829</v>
      </c>
      <c r="AB115" s="81">
        <v>2012</v>
      </c>
      <c r="AC115" s="81"/>
    </row>
    <row r="116" spans="2:29" ht="12.75" customHeight="1">
      <c r="B116" s="52" t="s">
        <v>455</v>
      </c>
      <c r="C116" s="53" t="s">
        <v>88</v>
      </c>
      <c r="D116" s="53" t="s">
        <v>456</v>
      </c>
      <c r="E116" s="53" t="s">
        <v>457</v>
      </c>
      <c r="F116" s="53" t="s">
        <v>458</v>
      </c>
      <c r="G116" s="53" t="s">
        <v>459</v>
      </c>
      <c r="H116" s="54" t="s">
        <v>93</v>
      </c>
      <c r="I116" s="55">
        <v>50</v>
      </c>
      <c r="J116" s="53" t="s">
        <v>426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90" t="s">
        <v>1829</v>
      </c>
      <c r="AB116" s="81">
        <v>2012</v>
      </c>
      <c r="AC116" s="81"/>
    </row>
    <row r="117" spans="2:29" ht="12.75" customHeight="1">
      <c r="B117" s="52" t="s">
        <v>460</v>
      </c>
      <c r="C117" s="53" t="s">
        <v>88</v>
      </c>
      <c r="D117" s="53" t="s">
        <v>436</v>
      </c>
      <c r="E117" s="53" t="s">
        <v>437</v>
      </c>
      <c r="F117" s="53" t="s">
        <v>438</v>
      </c>
      <c r="G117" s="53" t="s">
        <v>461</v>
      </c>
      <c r="H117" s="54" t="s">
        <v>93</v>
      </c>
      <c r="I117" s="55">
        <v>50</v>
      </c>
      <c r="J117" s="53" t="s">
        <v>426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90" t="s">
        <v>1829</v>
      </c>
      <c r="AB117" s="81">
        <v>2012</v>
      </c>
      <c r="AC117" s="81"/>
    </row>
    <row r="118" spans="2:29" ht="12.75" customHeight="1">
      <c r="B118" s="52" t="s">
        <v>462</v>
      </c>
      <c r="C118" s="53" t="s">
        <v>88</v>
      </c>
      <c r="D118" s="53" t="s">
        <v>436</v>
      </c>
      <c r="E118" s="53" t="s">
        <v>437</v>
      </c>
      <c r="F118" s="53" t="s">
        <v>438</v>
      </c>
      <c r="G118" s="53" t="s">
        <v>463</v>
      </c>
      <c r="H118" s="54" t="s">
        <v>93</v>
      </c>
      <c r="I118" s="55">
        <v>50</v>
      </c>
      <c r="J118" s="53" t="s">
        <v>426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90" t="s">
        <v>1829</v>
      </c>
      <c r="AB118" s="81">
        <v>2012</v>
      </c>
      <c r="AC118" s="81"/>
    </row>
    <row r="119" spans="2:29" ht="12.75" customHeight="1">
      <c r="B119" s="52" t="s">
        <v>464</v>
      </c>
      <c r="C119" s="53" t="s">
        <v>88</v>
      </c>
      <c r="D119" s="53" t="s">
        <v>436</v>
      </c>
      <c r="E119" s="53" t="s">
        <v>437</v>
      </c>
      <c r="F119" s="53" t="s">
        <v>438</v>
      </c>
      <c r="G119" s="53" t="s">
        <v>465</v>
      </c>
      <c r="H119" s="54" t="s">
        <v>93</v>
      </c>
      <c r="I119" s="55">
        <v>50</v>
      </c>
      <c r="J119" s="53" t="s">
        <v>426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90" t="s">
        <v>1829</v>
      </c>
      <c r="AB119" s="81">
        <v>2012</v>
      </c>
      <c r="AC119" s="81"/>
    </row>
    <row r="120" spans="2:29" ht="12.75" customHeight="1">
      <c r="B120" s="52" t="s">
        <v>466</v>
      </c>
      <c r="C120" s="53" t="s">
        <v>88</v>
      </c>
      <c r="D120" s="53" t="s">
        <v>467</v>
      </c>
      <c r="E120" s="53" t="s">
        <v>468</v>
      </c>
      <c r="F120" s="53" t="s">
        <v>469</v>
      </c>
      <c r="G120" s="53" t="s">
        <v>470</v>
      </c>
      <c r="H120" s="54" t="s">
        <v>93</v>
      </c>
      <c r="I120" s="55">
        <v>50</v>
      </c>
      <c r="J120" s="53" t="s">
        <v>426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90" t="s">
        <v>1829</v>
      </c>
      <c r="AB120" s="81">
        <v>2012</v>
      </c>
      <c r="AC120" s="81" t="s">
        <v>1830</v>
      </c>
    </row>
    <row r="121" spans="2:29" ht="12.75" customHeight="1">
      <c r="B121" s="52" t="s">
        <v>471</v>
      </c>
      <c r="C121" s="53" t="s">
        <v>88</v>
      </c>
      <c r="D121" s="53" t="s">
        <v>467</v>
      </c>
      <c r="E121" s="53" t="s">
        <v>468</v>
      </c>
      <c r="F121" s="53" t="s">
        <v>469</v>
      </c>
      <c r="G121" s="53" t="s">
        <v>470</v>
      </c>
      <c r="H121" s="54" t="s">
        <v>93</v>
      </c>
      <c r="I121" s="55">
        <v>50</v>
      </c>
      <c r="J121" s="53" t="s">
        <v>426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90" t="s">
        <v>1829</v>
      </c>
      <c r="AB121" s="81">
        <v>2015</v>
      </c>
      <c r="AC121" s="81" t="s">
        <v>1830</v>
      </c>
    </row>
    <row r="122" spans="2:29" ht="12.75" customHeight="1">
      <c r="B122" s="52" t="s">
        <v>472</v>
      </c>
      <c r="C122" s="53" t="s">
        <v>88</v>
      </c>
      <c r="D122" s="53" t="s">
        <v>473</v>
      </c>
      <c r="E122" s="53" t="s">
        <v>474</v>
      </c>
      <c r="F122" s="53" t="s">
        <v>475</v>
      </c>
      <c r="G122" s="53" t="s">
        <v>476</v>
      </c>
      <c r="H122" s="54" t="s">
        <v>93</v>
      </c>
      <c r="I122" s="55">
        <v>50</v>
      </c>
      <c r="J122" s="53" t="s">
        <v>426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90" t="s">
        <v>1829</v>
      </c>
      <c r="AB122" s="81">
        <v>2012</v>
      </c>
      <c r="AC122" s="81"/>
    </row>
    <row r="123" spans="2:29" ht="12.75" customHeight="1">
      <c r="B123" s="52" t="s">
        <v>477</v>
      </c>
      <c r="C123" s="53" t="s">
        <v>88</v>
      </c>
      <c r="D123" s="53" t="s">
        <v>456</v>
      </c>
      <c r="E123" s="53" t="s">
        <v>457</v>
      </c>
      <c r="F123" s="53" t="s">
        <v>458</v>
      </c>
      <c r="G123" s="53" t="s">
        <v>478</v>
      </c>
      <c r="H123" s="54" t="s">
        <v>93</v>
      </c>
      <c r="I123" s="55">
        <v>50</v>
      </c>
      <c r="J123" s="53" t="s">
        <v>426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90" t="s">
        <v>1829</v>
      </c>
      <c r="AB123" s="81">
        <v>2012</v>
      </c>
      <c r="AC123" s="81"/>
    </row>
    <row r="124" spans="2:29" ht="12.75" customHeight="1">
      <c r="B124" s="52" t="s">
        <v>479</v>
      </c>
      <c r="C124" s="53" t="s">
        <v>88</v>
      </c>
      <c r="D124" s="53" t="s">
        <v>480</v>
      </c>
      <c r="E124" s="53" t="s">
        <v>481</v>
      </c>
      <c r="F124" s="53" t="s">
        <v>482</v>
      </c>
      <c r="G124" s="53" t="s">
        <v>483</v>
      </c>
      <c r="H124" s="54" t="s">
        <v>93</v>
      </c>
      <c r="I124" s="55">
        <v>50</v>
      </c>
      <c r="J124" s="53" t="s">
        <v>426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90" t="s">
        <v>1829</v>
      </c>
      <c r="AB124" s="81">
        <v>2012</v>
      </c>
      <c r="AC124" s="81" t="s">
        <v>1830</v>
      </c>
    </row>
    <row r="125" spans="2:29" ht="12.75" customHeight="1">
      <c r="B125" s="52" t="s">
        <v>484</v>
      </c>
      <c r="C125" s="53" t="s">
        <v>88</v>
      </c>
      <c r="D125" s="53" t="s">
        <v>480</v>
      </c>
      <c r="E125" s="53" t="s">
        <v>481</v>
      </c>
      <c r="F125" s="53" t="s">
        <v>482</v>
      </c>
      <c r="G125" s="53" t="s">
        <v>483</v>
      </c>
      <c r="H125" s="54" t="s">
        <v>93</v>
      </c>
      <c r="I125" s="55">
        <v>50</v>
      </c>
      <c r="J125" s="53" t="s">
        <v>426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90" t="s">
        <v>1829</v>
      </c>
      <c r="AB125" s="81">
        <v>2012</v>
      </c>
      <c r="AC125" s="81"/>
    </row>
    <row r="126" spans="2:29" ht="12.75" customHeight="1">
      <c r="B126" s="52" t="s">
        <v>485</v>
      </c>
      <c r="C126" s="53" t="s">
        <v>88</v>
      </c>
      <c r="D126" s="53" t="s">
        <v>480</v>
      </c>
      <c r="E126" s="53" t="s">
        <v>481</v>
      </c>
      <c r="F126" s="53" t="s">
        <v>482</v>
      </c>
      <c r="G126" s="53" t="s">
        <v>486</v>
      </c>
      <c r="H126" s="54" t="s">
        <v>93</v>
      </c>
      <c r="I126" s="55">
        <v>50</v>
      </c>
      <c r="J126" s="53" t="s">
        <v>426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90" t="s">
        <v>1829</v>
      </c>
      <c r="AB126" s="81">
        <v>2012</v>
      </c>
      <c r="AC126" s="81" t="s">
        <v>1830</v>
      </c>
    </row>
    <row r="127" spans="2:29" ht="12.75" customHeight="1">
      <c r="B127" s="52" t="s">
        <v>487</v>
      </c>
      <c r="C127" s="53" t="s">
        <v>88</v>
      </c>
      <c r="D127" s="53" t="s">
        <v>480</v>
      </c>
      <c r="E127" s="53" t="s">
        <v>481</v>
      </c>
      <c r="F127" s="53" t="s">
        <v>482</v>
      </c>
      <c r="G127" s="53" t="s">
        <v>486</v>
      </c>
      <c r="H127" s="54" t="s">
        <v>93</v>
      </c>
      <c r="I127" s="55">
        <v>50</v>
      </c>
      <c r="J127" s="53" t="s">
        <v>426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90" t="s">
        <v>1829</v>
      </c>
      <c r="AB127" s="81">
        <v>2012</v>
      </c>
      <c r="AC127" s="81"/>
    </row>
    <row r="128" spans="2:29" ht="12.75" customHeight="1">
      <c r="B128" s="52" t="s">
        <v>488</v>
      </c>
      <c r="C128" s="53" t="s">
        <v>88</v>
      </c>
      <c r="D128" s="53" t="s">
        <v>436</v>
      </c>
      <c r="E128" s="53" t="s">
        <v>437</v>
      </c>
      <c r="F128" s="53" t="s">
        <v>438</v>
      </c>
      <c r="G128" s="53" t="s">
        <v>489</v>
      </c>
      <c r="H128" s="54" t="s">
        <v>93</v>
      </c>
      <c r="I128" s="55">
        <v>50</v>
      </c>
      <c r="J128" s="53" t="s">
        <v>426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90" t="s">
        <v>1829</v>
      </c>
      <c r="AB128" s="81">
        <v>2012</v>
      </c>
      <c r="AC128" s="81" t="s">
        <v>1830</v>
      </c>
    </row>
    <row r="129" spans="2:29" ht="12.75" customHeight="1">
      <c r="B129" s="52" t="s">
        <v>490</v>
      </c>
      <c r="C129" s="53" t="s">
        <v>88</v>
      </c>
      <c r="D129" s="53" t="s">
        <v>436</v>
      </c>
      <c r="E129" s="53" t="s">
        <v>437</v>
      </c>
      <c r="F129" s="53" t="s">
        <v>438</v>
      </c>
      <c r="G129" s="53" t="s">
        <v>489</v>
      </c>
      <c r="H129" s="54" t="s">
        <v>93</v>
      </c>
      <c r="I129" s="55">
        <v>50</v>
      </c>
      <c r="J129" s="53" t="s">
        <v>426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90" t="s">
        <v>1829</v>
      </c>
      <c r="AB129" s="81">
        <v>2012</v>
      </c>
      <c r="AC129" s="81"/>
    </row>
    <row r="130" spans="2:29" ht="12.75" customHeight="1">
      <c r="B130" s="52" t="s">
        <v>491</v>
      </c>
      <c r="C130" s="53" t="s">
        <v>88</v>
      </c>
      <c r="D130" s="53" t="s">
        <v>480</v>
      </c>
      <c r="E130" s="53" t="s">
        <v>481</v>
      </c>
      <c r="F130" s="53" t="s">
        <v>482</v>
      </c>
      <c r="G130" s="53" t="s">
        <v>492</v>
      </c>
      <c r="H130" s="54" t="s">
        <v>93</v>
      </c>
      <c r="I130" s="55">
        <v>50</v>
      </c>
      <c r="J130" s="53" t="s">
        <v>426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90" t="s">
        <v>1829</v>
      </c>
      <c r="AB130" s="81">
        <v>2012</v>
      </c>
      <c r="AC130" s="81" t="s">
        <v>1830</v>
      </c>
    </row>
    <row r="131" spans="2:29" ht="12.75" customHeight="1">
      <c r="B131" s="52" t="s">
        <v>493</v>
      </c>
      <c r="C131" s="53" t="s">
        <v>88</v>
      </c>
      <c r="D131" s="53" t="s">
        <v>480</v>
      </c>
      <c r="E131" s="53" t="s">
        <v>481</v>
      </c>
      <c r="F131" s="53" t="s">
        <v>482</v>
      </c>
      <c r="G131" s="53" t="s">
        <v>492</v>
      </c>
      <c r="H131" s="54" t="s">
        <v>93</v>
      </c>
      <c r="I131" s="55">
        <v>50</v>
      </c>
      <c r="J131" s="53" t="s">
        <v>426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90" t="s">
        <v>1829</v>
      </c>
      <c r="AB131" s="81">
        <v>2012</v>
      </c>
      <c r="AC131" s="81"/>
    </row>
    <row r="132" spans="2:29" ht="12.75" customHeight="1">
      <c r="B132" s="52" t="s">
        <v>494</v>
      </c>
      <c r="C132" s="53" t="s">
        <v>88</v>
      </c>
      <c r="D132" s="53" t="s">
        <v>480</v>
      </c>
      <c r="E132" s="53" t="s">
        <v>481</v>
      </c>
      <c r="F132" s="53" t="s">
        <v>482</v>
      </c>
      <c r="G132" s="53" t="s">
        <v>492</v>
      </c>
      <c r="H132" s="54" t="s">
        <v>93</v>
      </c>
      <c r="I132" s="55">
        <v>50</v>
      </c>
      <c r="J132" s="53" t="s">
        <v>426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90" t="s">
        <v>1829</v>
      </c>
      <c r="AB132" s="81">
        <v>2012</v>
      </c>
      <c r="AC132" s="81"/>
    </row>
    <row r="133" spans="2:29" ht="12.75" customHeight="1">
      <c r="B133" s="52" t="s">
        <v>495</v>
      </c>
      <c r="C133" s="53" t="s">
        <v>88</v>
      </c>
      <c r="D133" s="53" t="s">
        <v>480</v>
      </c>
      <c r="E133" s="53" t="s">
        <v>481</v>
      </c>
      <c r="F133" s="53" t="s">
        <v>482</v>
      </c>
      <c r="G133" s="53" t="s">
        <v>496</v>
      </c>
      <c r="H133" s="54" t="s">
        <v>93</v>
      </c>
      <c r="I133" s="55">
        <v>50</v>
      </c>
      <c r="J133" s="53" t="s">
        <v>426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90" t="s">
        <v>1829</v>
      </c>
      <c r="AB133" s="81">
        <v>2012</v>
      </c>
      <c r="AC133" s="81"/>
    </row>
    <row r="134" spans="2:29" ht="12.75" customHeight="1">
      <c r="B134" s="52" t="s">
        <v>497</v>
      </c>
      <c r="C134" s="53" t="s">
        <v>88</v>
      </c>
      <c r="D134" s="53" t="s">
        <v>422</v>
      </c>
      <c r="E134" s="53" t="s">
        <v>423</v>
      </c>
      <c r="F134" s="53" t="s">
        <v>424</v>
      </c>
      <c r="G134" s="53" t="s">
        <v>498</v>
      </c>
      <c r="H134" s="54" t="s">
        <v>93</v>
      </c>
      <c r="I134" s="55">
        <v>50</v>
      </c>
      <c r="J134" s="53" t="s">
        <v>426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90" t="s">
        <v>1829</v>
      </c>
      <c r="AB134" s="81">
        <v>2012</v>
      </c>
      <c r="AC134" s="81"/>
    </row>
    <row r="135" spans="2:29" ht="12.75" customHeight="1">
      <c r="B135" s="52" t="s">
        <v>499</v>
      </c>
      <c r="C135" s="53" t="s">
        <v>88</v>
      </c>
      <c r="D135" s="53" t="s">
        <v>422</v>
      </c>
      <c r="E135" s="53" t="s">
        <v>423</v>
      </c>
      <c r="F135" s="53" t="s">
        <v>424</v>
      </c>
      <c r="G135" s="53" t="s">
        <v>500</v>
      </c>
      <c r="H135" s="54" t="s">
        <v>93</v>
      </c>
      <c r="I135" s="55">
        <v>50</v>
      </c>
      <c r="J135" s="53" t="s">
        <v>426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90" t="s">
        <v>1829</v>
      </c>
      <c r="AB135" s="81">
        <v>2012</v>
      </c>
      <c r="AC135" s="81" t="s">
        <v>1830</v>
      </c>
    </row>
    <row r="136" spans="2:29" ht="12.75" customHeight="1">
      <c r="B136" s="52" t="s">
        <v>501</v>
      </c>
      <c r="C136" s="53" t="s">
        <v>88</v>
      </c>
      <c r="D136" s="53" t="s">
        <v>422</v>
      </c>
      <c r="E136" s="53" t="s">
        <v>423</v>
      </c>
      <c r="F136" s="53" t="s">
        <v>424</v>
      </c>
      <c r="G136" s="53" t="s">
        <v>500</v>
      </c>
      <c r="H136" s="54" t="s">
        <v>93</v>
      </c>
      <c r="I136" s="55">
        <v>50</v>
      </c>
      <c r="J136" s="53" t="s">
        <v>426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90" t="s">
        <v>1829</v>
      </c>
      <c r="AB136" s="81">
        <v>2012</v>
      </c>
      <c r="AC136" s="81" t="s">
        <v>1830</v>
      </c>
    </row>
    <row r="137" spans="2:29" ht="12.75" customHeight="1">
      <c r="B137" s="52" t="s">
        <v>502</v>
      </c>
      <c r="C137" s="53" t="s">
        <v>88</v>
      </c>
      <c r="D137" s="53" t="s">
        <v>422</v>
      </c>
      <c r="E137" s="53" t="s">
        <v>423</v>
      </c>
      <c r="F137" s="53" t="s">
        <v>424</v>
      </c>
      <c r="G137" s="53" t="s">
        <v>500</v>
      </c>
      <c r="H137" s="54" t="s">
        <v>93</v>
      </c>
      <c r="I137" s="55">
        <v>50</v>
      </c>
      <c r="J137" s="53" t="s">
        <v>426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90" t="s">
        <v>1829</v>
      </c>
      <c r="AB137" s="81">
        <v>2015</v>
      </c>
      <c r="AC137" s="81"/>
    </row>
    <row r="138" spans="2:29" ht="12.75" customHeight="1">
      <c r="B138" s="52" t="s">
        <v>503</v>
      </c>
      <c r="C138" s="53" t="s">
        <v>88</v>
      </c>
      <c r="D138" s="53" t="s">
        <v>422</v>
      </c>
      <c r="E138" s="53" t="s">
        <v>423</v>
      </c>
      <c r="F138" s="53" t="s">
        <v>424</v>
      </c>
      <c r="G138" s="53" t="s">
        <v>504</v>
      </c>
      <c r="H138" s="54" t="s">
        <v>93</v>
      </c>
      <c r="I138" s="55">
        <v>50</v>
      </c>
      <c r="J138" s="53" t="s">
        <v>426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90" t="s">
        <v>1829</v>
      </c>
      <c r="AB138" s="81">
        <v>2012</v>
      </c>
      <c r="AC138" s="81" t="s">
        <v>1830</v>
      </c>
    </row>
    <row r="139" spans="2:29" ht="12.75" customHeight="1">
      <c r="B139" s="52" t="s">
        <v>505</v>
      </c>
      <c r="C139" s="53" t="s">
        <v>88</v>
      </c>
      <c r="D139" s="53" t="s">
        <v>422</v>
      </c>
      <c r="E139" s="53" t="s">
        <v>423</v>
      </c>
      <c r="F139" s="53" t="s">
        <v>424</v>
      </c>
      <c r="G139" s="53" t="s">
        <v>504</v>
      </c>
      <c r="H139" s="54" t="s">
        <v>93</v>
      </c>
      <c r="I139" s="55">
        <v>50</v>
      </c>
      <c r="J139" s="53" t="s">
        <v>426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90" t="s">
        <v>1829</v>
      </c>
      <c r="AB139" s="81">
        <v>2012</v>
      </c>
      <c r="AC139" s="81"/>
    </row>
    <row r="140" spans="2:29" ht="12.75" customHeight="1">
      <c r="B140" s="52" t="s">
        <v>506</v>
      </c>
      <c r="C140" s="53" t="s">
        <v>88</v>
      </c>
      <c r="D140" s="53" t="s">
        <v>422</v>
      </c>
      <c r="E140" s="53" t="s">
        <v>423</v>
      </c>
      <c r="F140" s="53" t="s">
        <v>424</v>
      </c>
      <c r="G140" s="53" t="s">
        <v>507</v>
      </c>
      <c r="H140" s="54" t="s">
        <v>93</v>
      </c>
      <c r="I140" s="55">
        <v>50</v>
      </c>
      <c r="J140" s="53" t="s">
        <v>426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90" t="s">
        <v>1829</v>
      </c>
      <c r="AB140" s="81">
        <v>2012</v>
      </c>
      <c r="AC140" s="81" t="s">
        <v>1830</v>
      </c>
    </row>
    <row r="141" spans="2:29" ht="12.75" customHeight="1">
      <c r="B141" s="52" t="s">
        <v>508</v>
      </c>
      <c r="C141" s="53" t="s">
        <v>88</v>
      </c>
      <c r="D141" s="53" t="s">
        <v>422</v>
      </c>
      <c r="E141" s="53" t="s">
        <v>423</v>
      </c>
      <c r="F141" s="53" t="s">
        <v>424</v>
      </c>
      <c r="G141" s="53" t="s">
        <v>507</v>
      </c>
      <c r="H141" s="54" t="s">
        <v>93</v>
      </c>
      <c r="I141" s="55">
        <v>50</v>
      </c>
      <c r="J141" s="53" t="s">
        <v>426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90" t="s">
        <v>1829</v>
      </c>
      <c r="AB141" s="81">
        <v>2012</v>
      </c>
      <c r="AC141" s="81" t="s">
        <v>1830</v>
      </c>
    </row>
    <row r="142" spans="2:29" ht="12.75" customHeight="1">
      <c r="B142" s="52" t="s">
        <v>509</v>
      </c>
      <c r="C142" s="53" t="s">
        <v>88</v>
      </c>
      <c r="D142" s="53" t="s">
        <v>422</v>
      </c>
      <c r="E142" s="53" t="s">
        <v>423</v>
      </c>
      <c r="F142" s="53" t="s">
        <v>424</v>
      </c>
      <c r="G142" s="53" t="s">
        <v>507</v>
      </c>
      <c r="H142" s="54" t="s">
        <v>93</v>
      </c>
      <c r="I142" s="55">
        <v>50</v>
      </c>
      <c r="J142" s="53" t="s">
        <v>426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90" t="s">
        <v>1829</v>
      </c>
      <c r="AB142" s="81">
        <v>2015</v>
      </c>
      <c r="AC142" s="81"/>
    </row>
    <row r="143" spans="2:29" ht="12.75" customHeight="1">
      <c r="B143" s="52" t="s">
        <v>510</v>
      </c>
      <c r="C143" s="53" t="s">
        <v>88</v>
      </c>
      <c r="D143" s="53" t="s">
        <v>422</v>
      </c>
      <c r="E143" s="53" t="s">
        <v>423</v>
      </c>
      <c r="F143" s="53" t="s">
        <v>424</v>
      </c>
      <c r="G143" s="53" t="s">
        <v>511</v>
      </c>
      <c r="H143" s="54" t="s">
        <v>93</v>
      </c>
      <c r="I143" s="55">
        <v>50</v>
      </c>
      <c r="J143" s="53" t="s">
        <v>426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90" t="s">
        <v>1829</v>
      </c>
      <c r="AB143" s="81">
        <v>2012</v>
      </c>
      <c r="AC143" s="81"/>
    </row>
    <row r="144" spans="2:29" ht="12.75" customHeight="1">
      <c r="B144" s="52" t="s">
        <v>512</v>
      </c>
      <c r="C144" s="53" t="s">
        <v>88</v>
      </c>
      <c r="D144" s="53" t="s">
        <v>422</v>
      </c>
      <c r="E144" s="53" t="s">
        <v>423</v>
      </c>
      <c r="F144" s="53" t="s">
        <v>424</v>
      </c>
      <c r="G144" s="53" t="s">
        <v>513</v>
      </c>
      <c r="H144" s="54" t="s">
        <v>93</v>
      </c>
      <c r="I144" s="55">
        <v>50</v>
      </c>
      <c r="J144" s="53" t="s">
        <v>426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90" t="s">
        <v>1829</v>
      </c>
      <c r="AB144" s="81">
        <v>2012</v>
      </c>
      <c r="AC144" s="81" t="s">
        <v>1830</v>
      </c>
    </row>
    <row r="145" spans="2:29" ht="12.75" customHeight="1">
      <c r="B145" s="52" t="s">
        <v>514</v>
      </c>
      <c r="C145" s="53" t="s">
        <v>88</v>
      </c>
      <c r="D145" s="53" t="s">
        <v>422</v>
      </c>
      <c r="E145" s="53" t="s">
        <v>423</v>
      </c>
      <c r="F145" s="53" t="s">
        <v>424</v>
      </c>
      <c r="G145" s="53" t="s">
        <v>513</v>
      </c>
      <c r="H145" s="54" t="s">
        <v>93</v>
      </c>
      <c r="I145" s="55">
        <v>50</v>
      </c>
      <c r="J145" s="53" t="s">
        <v>426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90" t="s">
        <v>1829</v>
      </c>
      <c r="AB145" s="81">
        <v>2012</v>
      </c>
      <c r="AC145" s="81"/>
    </row>
    <row r="146" spans="2:29" ht="12.75" customHeight="1">
      <c r="B146" s="52" t="s">
        <v>515</v>
      </c>
      <c r="C146" s="53" t="s">
        <v>88</v>
      </c>
      <c r="D146" s="53" t="s">
        <v>422</v>
      </c>
      <c r="E146" s="53" t="s">
        <v>423</v>
      </c>
      <c r="F146" s="53" t="s">
        <v>424</v>
      </c>
      <c r="G146" s="53" t="s">
        <v>516</v>
      </c>
      <c r="H146" s="54" t="s">
        <v>93</v>
      </c>
      <c r="I146" s="55">
        <v>50</v>
      </c>
      <c r="J146" s="53" t="s">
        <v>426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90" t="s">
        <v>1829</v>
      </c>
      <c r="AB146" s="81">
        <v>2012</v>
      </c>
      <c r="AC146" s="81" t="s">
        <v>1830</v>
      </c>
    </row>
    <row r="147" spans="2:29" ht="12.75" customHeight="1">
      <c r="B147" s="52" t="s">
        <v>517</v>
      </c>
      <c r="C147" s="53" t="s">
        <v>88</v>
      </c>
      <c r="D147" s="53" t="s">
        <v>422</v>
      </c>
      <c r="E147" s="53" t="s">
        <v>423</v>
      </c>
      <c r="F147" s="53" t="s">
        <v>424</v>
      </c>
      <c r="G147" s="53" t="s">
        <v>516</v>
      </c>
      <c r="H147" s="54" t="s">
        <v>93</v>
      </c>
      <c r="I147" s="55">
        <v>50</v>
      </c>
      <c r="J147" s="53" t="s">
        <v>426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90" t="s">
        <v>1829</v>
      </c>
      <c r="AB147" s="81">
        <v>2012</v>
      </c>
      <c r="AC147" s="81"/>
    </row>
    <row r="148" spans="2:29" ht="12.75" customHeight="1">
      <c r="B148" s="52" t="s">
        <v>518</v>
      </c>
      <c r="C148" s="53" t="s">
        <v>88</v>
      </c>
      <c r="D148" s="53" t="s">
        <v>422</v>
      </c>
      <c r="E148" s="53" t="s">
        <v>423</v>
      </c>
      <c r="F148" s="53" t="s">
        <v>424</v>
      </c>
      <c r="G148" s="53" t="s">
        <v>519</v>
      </c>
      <c r="H148" s="54" t="s">
        <v>93</v>
      </c>
      <c r="I148" s="55">
        <v>50</v>
      </c>
      <c r="J148" s="53" t="s">
        <v>426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90" t="s">
        <v>1829</v>
      </c>
      <c r="AB148" s="81">
        <v>2012</v>
      </c>
      <c r="AC148" s="81" t="s">
        <v>1830</v>
      </c>
    </row>
    <row r="149" spans="2:29" ht="12.75" customHeight="1">
      <c r="B149" s="52" t="s">
        <v>520</v>
      </c>
      <c r="C149" s="53" t="s">
        <v>88</v>
      </c>
      <c r="D149" s="53" t="s">
        <v>422</v>
      </c>
      <c r="E149" s="53" t="s">
        <v>423</v>
      </c>
      <c r="F149" s="53" t="s">
        <v>424</v>
      </c>
      <c r="G149" s="53" t="s">
        <v>519</v>
      </c>
      <c r="H149" s="54" t="s">
        <v>93</v>
      </c>
      <c r="I149" s="55">
        <v>50</v>
      </c>
      <c r="J149" s="53" t="s">
        <v>426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90" t="s">
        <v>1829</v>
      </c>
      <c r="AB149" s="81">
        <v>2012</v>
      </c>
      <c r="AC149" s="81"/>
    </row>
    <row r="150" spans="2:29" ht="12.75" customHeight="1">
      <c r="B150" s="52" t="s">
        <v>521</v>
      </c>
      <c r="C150" s="53" t="s">
        <v>88</v>
      </c>
      <c r="D150" s="53" t="s">
        <v>436</v>
      </c>
      <c r="E150" s="53" t="s">
        <v>437</v>
      </c>
      <c r="F150" s="53" t="s">
        <v>438</v>
      </c>
      <c r="G150" s="53" t="s">
        <v>522</v>
      </c>
      <c r="H150" s="54" t="s">
        <v>93</v>
      </c>
      <c r="I150" s="55">
        <v>50</v>
      </c>
      <c r="J150" s="53" t="s">
        <v>426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90" t="s">
        <v>1829</v>
      </c>
      <c r="AB150" s="81">
        <v>2012</v>
      </c>
      <c r="AC150" s="81" t="s">
        <v>1830</v>
      </c>
    </row>
    <row r="151" spans="2:29" ht="12.75" customHeight="1">
      <c r="B151" s="52" t="s">
        <v>523</v>
      </c>
      <c r="C151" s="53" t="s">
        <v>88</v>
      </c>
      <c r="D151" s="53" t="s">
        <v>436</v>
      </c>
      <c r="E151" s="53" t="s">
        <v>437</v>
      </c>
      <c r="F151" s="53" t="s">
        <v>438</v>
      </c>
      <c r="G151" s="53" t="s">
        <v>522</v>
      </c>
      <c r="H151" s="54" t="s">
        <v>93</v>
      </c>
      <c r="I151" s="55">
        <v>50</v>
      </c>
      <c r="J151" s="53" t="s">
        <v>426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90" t="s">
        <v>1829</v>
      </c>
      <c r="AB151" s="81">
        <v>2015</v>
      </c>
      <c r="AC151" s="81"/>
    </row>
    <row r="152" spans="2:29" ht="12.75" customHeight="1">
      <c r="B152" s="52" t="s">
        <v>524</v>
      </c>
      <c r="C152" s="53" t="s">
        <v>88</v>
      </c>
      <c r="D152" s="53" t="s">
        <v>436</v>
      </c>
      <c r="E152" s="53" t="s">
        <v>437</v>
      </c>
      <c r="F152" s="53" t="s">
        <v>438</v>
      </c>
      <c r="G152" s="53" t="s">
        <v>525</v>
      </c>
      <c r="H152" s="54" t="s">
        <v>93</v>
      </c>
      <c r="I152" s="55">
        <v>50</v>
      </c>
      <c r="J152" s="53" t="s">
        <v>426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90" t="s">
        <v>1829</v>
      </c>
      <c r="AB152" s="81">
        <v>2012</v>
      </c>
      <c r="AC152" s="81"/>
    </row>
    <row r="153" spans="2:29" ht="12.75" customHeight="1">
      <c r="B153" s="52" t="s">
        <v>526</v>
      </c>
      <c r="C153" s="53" t="s">
        <v>88</v>
      </c>
      <c r="D153" s="53" t="s">
        <v>436</v>
      </c>
      <c r="E153" s="53" t="s">
        <v>437</v>
      </c>
      <c r="F153" s="53" t="s">
        <v>438</v>
      </c>
      <c r="G153" s="53" t="s">
        <v>527</v>
      </c>
      <c r="H153" s="54" t="s">
        <v>93</v>
      </c>
      <c r="I153" s="55">
        <v>50</v>
      </c>
      <c r="J153" s="53" t="s">
        <v>426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90" t="s">
        <v>1829</v>
      </c>
      <c r="AB153" s="81">
        <v>2012</v>
      </c>
      <c r="AC153" s="81" t="s">
        <v>1830</v>
      </c>
    </row>
    <row r="154" spans="2:29" ht="12.75" customHeight="1">
      <c r="B154" s="52" t="s">
        <v>528</v>
      </c>
      <c r="C154" s="53" t="s">
        <v>88</v>
      </c>
      <c r="D154" s="53" t="s">
        <v>436</v>
      </c>
      <c r="E154" s="53" t="s">
        <v>437</v>
      </c>
      <c r="F154" s="53" t="s">
        <v>438</v>
      </c>
      <c r="G154" s="53" t="s">
        <v>527</v>
      </c>
      <c r="H154" s="54" t="s">
        <v>93</v>
      </c>
      <c r="I154" s="55">
        <v>50</v>
      </c>
      <c r="J154" s="53" t="s">
        <v>426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90" t="s">
        <v>1829</v>
      </c>
      <c r="AB154" s="81">
        <v>2015</v>
      </c>
      <c r="AC154" s="81" t="s">
        <v>1830</v>
      </c>
    </row>
    <row r="155" spans="2:29" ht="12.75" customHeight="1">
      <c r="B155" s="52" t="s">
        <v>529</v>
      </c>
      <c r="C155" s="53" t="s">
        <v>88</v>
      </c>
      <c r="D155" s="53" t="s">
        <v>436</v>
      </c>
      <c r="E155" s="53" t="s">
        <v>437</v>
      </c>
      <c r="F155" s="53" t="s">
        <v>438</v>
      </c>
      <c r="G155" s="53" t="s">
        <v>530</v>
      </c>
      <c r="H155" s="54" t="s">
        <v>93</v>
      </c>
      <c r="I155" s="55">
        <v>50</v>
      </c>
      <c r="J155" s="53" t="s">
        <v>426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90" t="s">
        <v>1829</v>
      </c>
      <c r="AB155" s="81">
        <v>2012</v>
      </c>
      <c r="AC155" s="81" t="s">
        <v>1830</v>
      </c>
    </row>
    <row r="156" spans="2:29" ht="12.75" customHeight="1">
      <c r="B156" s="52" t="s">
        <v>531</v>
      </c>
      <c r="C156" s="53" t="s">
        <v>88</v>
      </c>
      <c r="D156" s="53" t="s">
        <v>436</v>
      </c>
      <c r="E156" s="53" t="s">
        <v>437</v>
      </c>
      <c r="F156" s="53" t="s">
        <v>438</v>
      </c>
      <c r="G156" s="53" t="s">
        <v>530</v>
      </c>
      <c r="H156" s="54" t="s">
        <v>93</v>
      </c>
      <c r="I156" s="55">
        <v>50</v>
      </c>
      <c r="J156" s="53" t="s">
        <v>426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90" t="s">
        <v>1829</v>
      </c>
      <c r="AB156" s="81">
        <v>2015</v>
      </c>
      <c r="AC156" s="81"/>
    </row>
    <row r="157" spans="2:29" ht="12.75" customHeight="1">
      <c r="B157" s="52" t="s">
        <v>532</v>
      </c>
      <c r="C157" s="53" t="s">
        <v>88</v>
      </c>
      <c r="D157" s="53" t="s">
        <v>436</v>
      </c>
      <c r="E157" s="53" t="s">
        <v>437</v>
      </c>
      <c r="F157" s="53" t="s">
        <v>438</v>
      </c>
      <c r="G157" s="53" t="s">
        <v>533</v>
      </c>
      <c r="H157" s="54" t="s">
        <v>93</v>
      </c>
      <c r="I157" s="55">
        <v>50</v>
      </c>
      <c r="J157" s="53" t="s">
        <v>426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90" t="s">
        <v>1829</v>
      </c>
      <c r="AB157" s="81">
        <v>2012</v>
      </c>
      <c r="AC157" s="81" t="s">
        <v>1830</v>
      </c>
    </row>
    <row r="158" spans="2:29" ht="12.75" customHeight="1">
      <c r="B158" s="52" t="s">
        <v>534</v>
      </c>
      <c r="C158" s="53" t="s">
        <v>88</v>
      </c>
      <c r="D158" s="53" t="s">
        <v>436</v>
      </c>
      <c r="E158" s="53" t="s">
        <v>437</v>
      </c>
      <c r="F158" s="53" t="s">
        <v>438</v>
      </c>
      <c r="G158" s="53" t="s">
        <v>533</v>
      </c>
      <c r="H158" s="54" t="s">
        <v>93</v>
      </c>
      <c r="I158" s="55">
        <v>50</v>
      </c>
      <c r="J158" s="53" t="s">
        <v>426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90" t="s">
        <v>1829</v>
      </c>
      <c r="AB158" s="81">
        <v>2015</v>
      </c>
      <c r="AC158" s="81" t="s">
        <v>1830</v>
      </c>
    </row>
    <row r="159" spans="2:29" ht="12.75" customHeight="1">
      <c r="B159" s="52" t="s">
        <v>535</v>
      </c>
      <c r="C159" s="53" t="s">
        <v>88</v>
      </c>
      <c r="D159" s="53" t="s">
        <v>480</v>
      </c>
      <c r="E159" s="53" t="s">
        <v>481</v>
      </c>
      <c r="F159" s="53" t="s">
        <v>482</v>
      </c>
      <c r="G159" s="53" t="s">
        <v>536</v>
      </c>
      <c r="H159" s="54" t="s">
        <v>93</v>
      </c>
      <c r="I159" s="55">
        <v>50</v>
      </c>
      <c r="J159" s="53" t="s">
        <v>426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90" t="s">
        <v>1829</v>
      </c>
      <c r="AB159" s="81">
        <v>2012</v>
      </c>
      <c r="AC159" s="81"/>
    </row>
    <row r="160" spans="2:29" ht="12.75" customHeight="1">
      <c r="B160" s="52" t="s">
        <v>537</v>
      </c>
      <c r="C160" s="53" t="s">
        <v>88</v>
      </c>
      <c r="D160" s="53" t="s">
        <v>480</v>
      </c>
      <c r="E160" s="53" t="s">
        <v>481</v>
      </c>
      <c r="F160" s="53" t="s">
        <v>482</v>
      </c>
      <c r="G160" s="53" t="s">
        <v>538</v>
      </c>
      <c r="H160" s="54" t="s">
        <v>93</v>
      </c>
      <c r="I160" s="55">
        <v>50</v>
      </c>
      <c r="J160" s="53" t="s">
        <v>426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90" t="s">
        <v>1829</v>
      </c>
      <c r="AB160" s="81">
        <v>2012</v>
      </c>
      <c r="AC160" s="81"/>
    </row>
    <row r="161" spans="2:29" ht="12.75" customHeight="1">
      <c r="B161" s="52" t="s">
        <v>539</v>
      </c>
      <c r="C161" s="53" t="s">
        <v>88</v>
      </c>
      <c r="D161" s="53" t="s">
        <v>480</v>
      </c>
      <c r="E161" s="53" t="s">
        <v>481</v>
      </c>
      <c r="F161" s="53" t="s">
        <v>482</v>
      </c>
      <c r="G161" s="53" t="s">
        <v>540</v>
      </c>
      <c r="H161" s="54" t="s">
        <v>93</v>
      </c>
      <c r="I161" s="55">
        <v>50</v>
      </c>
      <c r="J161" s="53" t="s">
        <v>426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90" t="s">
        <v>1829</v>
      </c>
      <c r="AB161" s="81">
        <v>2012</v>
      </c>
      <c r="AC161" s="81"/>
    </row>
    <row r="162" spans="2:29" ht="12.75" customHeight="1">
      <c r="B162" s="52" t="s">
        <v>541</v>
      </c>
      <c r="C162" s="53" t="s">
        <v>88</v>
      </c>
      <c r="D162" s="53" t="s">
        <v>436</v>
      </c>
      <c r="E162" s="53" t="s">
        <v>437</v>
      </c>
      <c r="F162" s="53" t="s">
        <v>438</v>
      </c>
      <c r="G162" s="53" t="s">
        <v>542</v>
      </c>
      <c r="H162" s="54" t="s">
        <v>93</v>
      </c>
      <c r="I162" s="55">
        <v>50</v>
      </c>
      <c r="J162" s="53" t="s">
        <v>426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90" t="s">
        <v>1829</v>
      </c>
      <c r="AB162" s="81">
        <v>2012</v>
      </c>
      <c r="AC162" s="81" t="s">
        <v>1830</v>
      </c>
    </row>
    <row r="163" spans="2:29" ht="12.75" customHeight="1">
      <c r="B163" s="52" t="s">
        <v>543</v>
      </c>
      <c r="C163" s="53" t="s">
        <v>88</v>
      </c>
      <c r="D163" s="53" t="s">
        <v>436</v>
      </c>
      <c r="E163" s="53" t="s">
        <v>437</v>
      </c>
      <c r="F163" s="53" t="s">
        <v>438</v>
      </c>
      <c r="G163" s="53" t="s">
        <v>542</v>
      </c>
      <c r="H163" s="54" t="s">
        <v>93</v>
      </c>
      <c r="I163" s="55">
        <v>50</v>
      </c>
      <c r="J163" s="53" t="s">
        <v>426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90" t="s">
        <v>1829</v>
      </c>
      <c r="AB163" s="81">
        <v>2015</v>
      </c>
      <c r="AC163" s="81" t="s">
        <v>1830</v>
      </c>
    </row>
    <row r="164" spans="2:29" ht="12.75" customHeight="1">
      <c r="B164" s="52" t="s">
        <v>544</v>
      </c>
      <c r="C164" s="53" t="s">
        <v>88</v>
      </c>
      <c r="D164" s="53" t="s">
        <v>436</v>
      </c>
      <c r="E164" s="53" t="s">
        <v>437</v>
      </c>
      <c r="F164" s="53" t="s">
        <v>438</v>
      </c>
      <c r="G164" s="53" t="s">
        <v>545</v>
      </c>
      <c r="H164" s="54" t="s">
        <v>93</v>
      </c>
      <c r="I164" s="55">
        <v>50</v>
      </c>
      <c r="J164" s="53" t="s">
        <v>426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90" t="s">
        <v>1829</v>
      </c>
      <c r="AB164" s="81">
        <v>2012</v>
      </c>
      <c r="AC164" s="81"/>
    </row>
    <row r="165" spans="2:29" ht="12.75" customHeight="1">
      <c r="B165" s="52" t="s">
        <v>546</v>
      </c>
      <c r="C165" s="53" t="s">
        <v>88</v>
      </c>
      <c r="D165" s="53" t="s">
        <v>436</v>
      </c>
      <c r="E165" s="53" t="s">
        <v>437</v>
      </c>
      <c r="F165" s="53" t="s">
        <v>438</v>
      </c>
      <c r="G165" s="53" t="s">
        <v>547</v>
      </c>
      <c r="H165" s="54" t="s">
        <v>93</v>
      </c>
      <c r="I165" s="55">
        <v>50</v>
      </c>
      <c r="J165" s="53" t="s">
        <v>426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90" t="s">
        <v>1829</v>
      </c>
      <c r="AB165" s="81">
        <v>2012</v>
      </c>
      <c r="AC165" s="81"/>
    </row>
    <row r="166" spans="2:29" ht="12.75" customHeight="1">
      <c r="B166" s="52" t="s">
        <v>548</v>
      </c>
      <c r="C166" s="53" t="s">
        <v>88</v>
      </c>
      <c r="D166" s="53" t="s">
        <v>436</v>
      </c>
      <c r="E166" s="53" t="s">
        <v>437</v>
      </c>
      <c r="F166" s="53" t="s">
        <v>438</v>
      </c>
      <c r="G166" s="53" t="s">
        <v>549</v>
      </c>
      <c r="H166" s="54" t="s">
        <v>93</v>
      </c>
      <c r="I166" s="55">
        <v>50</v>
      </c>
      <c r="J166" s="53" t="s">
        <v>426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90" t="s">
        <v>1829</v>
      </c>
      <c r="AB166" s="81">
        <v>2012</v>
      </c>
      <c r="AC166" s="81"/>
    </row>
    <row r="167" spans="2:29" ht="12.75" customHeight="1">
      <c r="B167" s="52" t="s">
        <v>550</v>
      </c>
      <c r="C167" s="53" t="s">
        <v>88</v>
      </c>
      <c r="D167" s="53" t="s">
        <v>436</v>
      </c>
      <c r="E167" s="53" t="s">
        <v>437</v>
      </c>
      <c r="F167" s="53" t="s">
        <v>438</v>
      </c>
      <c r="G167" s="53" t="s">
        <v>551</v>
      </c>
      <c r="H167" s="54" t="s">
        <v>93</v>
      </c>
      <c r="I167" s="55">
        <v>50</v>
      </c>
      <c r="J167" s="53" t="s">
        <v>426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90" t="s">
        <v>1829</v>
      </c>
      <c r="AB167" s="81">
        <v>2012</v>
      </c>
      <c r="AC167" s="81" t="s">
        <v>1830</v>
      </c>
    </row>
    <row r="168" spans="2:29" ht="12.75" customHeight="1">
      <c r="B168" s="52" t="s">
        <v>552</v>
      </c>
      <c r="C168" s="53" t="s">
        <v>88</v>
      </c>
      <c r="D168" s="53" t="s">
        <v>436</v>
      </c>
      <c r="E168" s="53" t="s">
        <v>437</v>
      </c>
      <c r="F168" s="53" t="s">
        <v>438</v>
      </c>
      <c r="G168" s="53" t="s">
        <v>551</v>
      </c>
      <c r="H168" s="54" t="s">
        <v>93</v>
      </c>
      <c r="I168" s="55">
        <v>50</v>
      </c>
      <c r="J168" s="53" t="s">
        <v>426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90" t="s">
        <v>1829</v>
      </c>
      <c r="AB168" s="81">
        <v>2015</v>
      </c>
      <c r="AC168" s="81"/>
    </row>
    <row r="169" spans="2:29" ht="12.75" customHeight="1">
      <c r="B169" s="52" t="s">
        <v>553</v>
      </c>
      <c r="C169" s="53" t="s">
        <v>88</v>
      </c>
      <c r="D169" s="53" t="s">
        <v>436</v>
      </c>
      <c r="E169" s="53" t="s">
        <v>437</v>
      </c>
      <c r="F169" s="53" t="s">
        <v>438</v>
      </c>
      <c r="G169" s="53" t="s">
        <v>554</v>
      </c>
      <c r="H169" s="54" t="s">
        <v>93</v>
      </c>
      <c r="I169" s="55">
        <v>50</v>
      </c>
      <c r="J169" s="53" t="s">
        <v>426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90" t="s">
        <v>1829</v>
      </c>
      <c r="AB169" s="81">
        <v>2012</v>
      </c>
      <c r="AC169" s="81"/>
    </row>
    <row r="170" spans="2:29" ht="12.75" customHeight="1">
      <c r="B170" s="52" t="s">
        <v>555</v>
      </c>
      <c r="C170" s="53" t="s">
        <v>88</v>
      </c>
      <c r="D170" s="53" t="s">
        <v>480</v>
      </c>
      <c r="E170" s="53" t="s">
        <v>481</v>
      </c>
      <c r="F170" s="53" t="s">
        <v>482</v>
      </c>
      <c r="G170" s="53" t="s">
        <v>556</v>
      </c>
      <c r="H170" s="54" t="s">
        <v>93</v>
      </c>
      <c r="I170" s="55">
        <v>50</v>
      </c>
      <c r="J170" s="53" t="s">
        <v>426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90" t="s">
        <v>1829</v>
      </c>
      <c r="AB170" s="81">
        <v>2012</v>
      </c>
      <c r="AC170" s="81"/>
    </row>
    <row r="171" spans="2:29" ht="12.75" customHeight="1">
      <c r="B171" s="52" t="s">
        <v>557</v>
      </c>
      <c r="C171" s="53" t="s">
        <v>88</v>
      </c>
      <c r="D171" s="53" t="s">
        <v>436</v>
      </c>
      <c r="E171" s="53" t="s">
        <v>437</v>
      </c>
      <c r="F171" s="53" t="s">
        <v>438</v>
      </c>
      <c r="G171" s="53" t="s">
        <v>558</v>
      </c>
      <c r="H171" s="54" t="s">
        <v>93</v>
      </c>
      <c r="I171" s="55">
        <v>50</v>
      </c>
      <c r="J171" s="53" t="s">
        <v>426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90" t="s">
        <v>1829</v>
      </c>
      <c r="AB171" s="81">
        <v>2012</v>
      </c>
      <c r="AC171" s="81"/>
    </row>
    <row r="172" spans="2:29" ht="12.75" customHeight="1">
      <c r="B172" s="52" t="s">
        <v>559</v>
      </c>
      <c r="C172" s="53" t="s">
        <v>88</v>
      </c>
      <c r="D172" s="53" t="s">
        <v>436</v>
      </c>
      <c r="E172" s="53" t="s">
        <v>437</v>
      </c>
      <c r="F172" s="53" t="s">
        <v>438</v>
      </c>
      <c r="G172" s="53" t="s">
        <v>560</v>
      </c>
      <c r="H172" s="54" t="s">
        <v>93</v>
      </c>
      <c r="I172" s="55">
        <v>50</v>
      </c>
      <c r="J172" s="53" t="s">
        <v>426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90" t="s">
        <v>1829</v>
      </c>
      <c r="AB172" s="81">
        <v>2012</v>
      </c>
      <c r="AC172" s="81"/>
    </row>
    <row r="173" spans="2:29" ht="12.75" customHeight="1">
      <c r="B173" s="52" t="s">
        <v>561</v>
      </c>
      <c r="C173" s="53" t="s">
        <v>88</v>
      </c>
      <c r="D173" s="53" t="s">
        <v>436</v>
      </c>
      <c r="E173" s="53" t="s">
        <v>437</v>
      </c>
      <c r="F173" s="53" t="s">
        <v>438</v>
      </c>
      <c r="G173" s="53" t="s">
        <v>562</v>
      </c>
      <c r="H173" s="54" t="s">
        <v>93</v>
      </c>
      <c r="I173" s="55">
        <v>50</v>
      </c>
      <c r="J173" s="53" t="s">
        <v>426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90" t="s">
        <v>1829</v>
      </c>
      <c r="AB173" s="81">
        <v>2012</v>
      </c>
      <c r="AC173" s="81"/>
    </row>
    <row r="174" spans="2:29" ht="12.75" customHeight="1">
      <c r="B174" s="52" t="s">
        <v>563</v>
      </c>
      <c r="C174" s="53" t="s">
        <v>88</v>
      </c>
      <c r="D174" s="53" t="s">
        <v>436</v>
      </c>
      <c r="E174" s="53" t="s">
        <v>437</v>
      </c>
      <c r="F174" s="53" t="s">
        <v>438</v>
      </c>
      <c r="G174" s="53" t="s">
        <v>564</v>
      </c>
      <c r="H174" s="54" t="s">
        <v>93</v>
      </c>
      <c r="I174" s="55">
        <v>50</v>
      </c>
      <c r="J174" s="53" t="s">
        <v>426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90" t="s">
        <v>1829</v>
      </c>
      <c r="AB174" s="81">
        <v>2012</v>
      </c>
      <c r="AC174" s="81"/>
    </row>
    <row r="175" spans="2:29" ht="12.75" customHeight="1">
      <c r="B175" s="52" t="s">
        <v>565</v>
      </c>
      <c r="C175" s="53" t="s">
        <v>88</v>
      </c>
      <c r="D175" s="53" t="s">
        <v>436</v>
      </c>
      <c r="E175" s="53" t="s">
        <v>437</v>
      </c>
      <c r="F175" s="53" t="s">
        <v>438</v>
      </c>
      <c r="G175" s="53" t="s">
        <v>566</v>
      </c>
      <c r="H175" s="54" t="s">
        <v>93</v>
      </c>
      <c r="I175" s="55">
        <v>50</v>
      </c>
      <c r="J175" s="53" t="s">
        <v>426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90" t="s">
        <v>1829</v>
      </c>
      <c r="AB175" s="81">
        <v>2012</v>
      </c>
      <c r="AC175" s="81"/>
    </row>
    <row r="176" spans="2:29" ht="12.75" customHeight="1">
      <c r="B176" s="52" t="s">
        <v>567</v>
      </c>
      <c r="C176" s="53" t="s">
        <v>88</v>
      </c>
      <c r="D176" s="53" t="s">
        <v>436</v>
      </c>
      <c r="E176" s="53" t="s">
        <v>437</v>
      </c>
      <c r="F176" s="53" t="s">
        <v>438</v>
      </c>
      <c r="G176" s="53" t="s">
        <v>568</v>
      </c>
      <c r="H176" s="54" t="s">
        <v>93</v>
      </c>
      <c r="I176" s="55">
        <v>50</v>
      </c>
      <c r="J176" s="53" t="s">
        <v>426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90" t="s">
        <v>1829</v>
      </c>
      <c r="AB176" s="81">
        <v>2012</v>
      </c>
      <c r="AC176" s="81"/>
    </row>
    <row r="177" spans="2:29" ht="12.75" customHeight="1">
      <c r="B177" s="52" t="s">
        <v>569</v>
      </c>
      <c r="C177" s="53" t="s">
        <v>88</v>
      </c>
      <c r="D177" s="53" t="s">
        <v>436</v>
      </c>
      <c r="E177" s="53" t="s">
        <v>437</v>
      </c>
      <c r="F177" s="53" t="s">
        <v>438</v>
      </c>
      <c r="G177" s="53" t="s">
        <v>570</v>
      </c>
      <c r="H177" s="54" t="s">
        <v>93</v>
      </c>
      <c r="I177" s="55">
        <v>50</v>
      </c>
      <c r="J177" s="53" t="s">
        <v>426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90" t="s">
        <v>1829</v>
      </c>
      <c r="AB177" s="81">
        <v>2012</v>
      </c>
      <c r="AC177" s="81"/>
    </row>
    <row r="178" spans="2:29" ht="12.75" customHeight="1">
      <c r="B178" s="52" t="s">
        <v>571</v>
      </c>
      <c r="C178" s="53" t="s">
        <v>88</v>
      </c>
      <c r="D178" s="53" t="s">
        <v>436</v>
      </c>
      <c r="E178" s="53" t="s">
        <v>437</v>
      </c>
      <c r="F178" s="53" t="s">
        <v>438</v>
      </c>
      <c r="G178" s="53" t="s">
        <v>572</v>
      </c>
      <c r="H178" s="54" t="s">
        <v>93</v>
      </c>
      <c r="I178" s="55">
        <v>50</v>
      </c>
      <c r="J178" s="53" t="s">
        <v>426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90" t="s">
        <v>1829</v>
      </c>
      <c r="AB178" s="81">
        <v>2012</v>
      </c>
      <c r="AC178" s="81"/>
    </row>
    <row r="179" spans="2:29" ht="12.75" customHeight="1">
      <c r="B179" s="52" t="s">
        <v>573</v>
      </c>
      <c r="C179" s="53" t="s">
        <v>88</v>
      </c>
      <c r="D179" s="53" t="s">
        <v>480</v>
      </c>
      <c r="E179" s="53" t="s">
        <v>481</v>
      </c>
      <c r="F179" s="53" t="s">
        <v>482</v>
      </c>
      <c r="G179" s="53" t="s">
        <v>574</v>
      </c>
      <c r="H179" s="54" t="s">
        <v>93</v>
      </c>
      <c r="I179" s="55">
        <v>50</v>
      </c>
      <c r="J179" s="53" t="s">
        <v>426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90" t="s">
        <v>1829</v>
      </c>
      <c r="AB179" s="81">
        <v>2012</v>
      </c>
      <c r="AC179" s="81"/>
    </row>
    <row r="180" spans="2:29" ht="12.75" customHeight="1">
      <c r="B180" s="52" t="s">
        <v>575</v>
      </c>
      <c r="C180" s="53" t="s">
        <v>88</v>
      </c>
      <c r="D180" s="53" t="s">
        <v>436</v>
      </c>
      <c r="E180" s="53" t="s">
        <v>437</v>
      </c>
      <c r="F180" s="53" t="s">
        <v>438</v>
      </c>
      <c r="G180" s="53" t="s">
        <v>576</v>
      </c>
      <c r="H180" s="54" t="s">
        <v>93</v>
      </c>
      <c r="I180" s="55">
        <v>50</v>
      </c>
      <c r="J180" s="53" t="s">
        <v>426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90" t="s">
        <v>1829</v>
      </c>
      <c r="AB180" s="81">
        <v>2012</v>
      </c>
      <c r="AC180" s="81"/>
    </row>
    <row r="181" spans="2:29" ht="12.75" customHeight="1">
      <c r="B181" s="52" t="s">
        <v>577</v>
      </c>
      <c r="C181" s="53" t="s">
        <v>88</v>
      </c>
      <c r="D181" s="53" t="s">
        <v>456</v>
      </c>
      <c r="E181" s="53" t="s">
        <v>457</v>
      </c>
      <c r="F181" s="53" t="s">
        <v>458</v>
      </c>
      <c r="G181" s="53" t="s">
        <v>578</v>
      </c>
      <c r="H181" s="54" t="s">
        <v>93</v>
      </c>
      <c r="I181" s="55">
        <v>50</v>
      </c>
      <c r="J181" s="53" t="s">
        <v>426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90" t="s">
        <v>1829</v>
      </c>
      <c r="AB181" s="81">
        <v>2012</v>
      </c>
      <c r="AC181" s="81" t="s">
        <v>1830</v>
      </c>
    </row>
    <row r="182" spans="2:29" ht="12.75" customHeight="1">
      <c r="B182" s="52" t="s">
        <v>579</v>
      </c>
      <c r="C182" s="53" t="s">
        <v>88</v>
      </c>
      <c r="D182" s="53" t="s">
        <v>456</v>
      </c>
      <c r="E182" s="53" t="s">
        <v>457</v>
      </c>
      <c r="F182" s="53" t="s">
        <v>458</v>
      </c>
      <c r="G182" s="53" t="s">
        <v>578</v>
      </c>
      <c r="H182" s="54" t="s">
        <v>93</v>
      </c>
      <c r="I182" s="55">
        <v>50</v>
      </c>
      <c r="J182" s="53" t="s">
        <v>426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90" t="s">
        <v>1829</v>
      </c>
      <c r="AB182" s="81">
        <v>2012</v>
      </c>
      <c r="AC182" s="81" t="s">
        <v>1830</v>
      </c>
    </row>
    <row r="183" spans="2:29" ht="12.75" customHeight="1">
      <c r="B183" s="52" t="s">
        <v>580</v>
      </c>
      <c r="C183" s="53" t="s">
        <v>88</v>
      </c>
      <c r="D183" s="53" t="s">
        <v>456</v>
      </c>
      <c r="E183" s="53" t="s">
        <v>457</v>
      </c>
      <c r="F183" s="53" t="s">
        <v>458</v>
      </c>
      <c r="G183" s="53" t="s">
        <v>578</v>
      </c>
      <c r="H183" s="54" t="s">
        <v>93</v>
      </c>
      <c r="I183" s="55">
        <v>50</v>
      </c>
      <c r="J183" s="53" t="s">
        <v>426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90" t="s">
        <v>1829</v>
      </c>
      <c r="AB183" s="81">
        <v>2015</v>
      </c>
      <c r="AC183" s="81"/>
    </row>
    <row r="184" spans="2:29" ht="12.75" customHeight="1">
      <c r="B184" s="52" t="s">
        <v>581</v>
      </c>
      <c r="C184" s="53" t="s">
        <v>88</v>
      </c>
      <c r="D184" s="53" t="s">
        <v>456</v>
      </c>
      <c r="E184" s="53" t="s">
        <v>457</v>
      </c>
      <c r="F184" s="53" t="s">
        <v>458</v>
      </c>
      <c r="G184" s="53" t="s">
        <v>582</v>
      </c>
      <c r="H184" s="54" t="s">
        <v>93</v>
      </c>
      <c r="I184" s="55">
        <v>50</v>
      </c>
      <c r="J184" s="53" t="s">
        <v>426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90" t="s">
        <v>1829</v>
      </c>
      <c r="AB184" s="81">
        <v>2012</v>
      </c>
      <c r="AC184" s="81"/>
    </row>
    <row r="185" spans="2:29" ht="12.75" customHeight="1">
      <c r="B185" s="52" t="s">
        <v>583</v>
      </c>
      <c r="C185" s="53" t="s">
        <v>88</v>
      </c>
      <c r="D185" s="53" t="s">
        <v>456</v>
      </c>
      <c r="E185" s="53" t="s">
        <v>457</v>
      </c>
      <c r="F185" s="53" t="s">
        <v>458</v>
      </c>
      <c r="G185" s="53" t="s">
        <v>584</v>
      </c>
      <c r="H185" s="54" t="s">
        <v>93</v>
      </c>
      <c r="I185" s="55">
        <v>50</v>
      </c>
      <c r="J185" s="53" t="s">
        <v>426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90" t="s">
        <v>1829</v>
      </c>
      <c r="AB185" s="81">
        <v>2012</v>
      </c>
      <c r="AC185" s="81"/>
    </row>
    <row r="186" spans="2:29" ht="12.75" customHeight="1">
      <c r="B186" s="52" t="s">
        <v>585</v>
      </c>
      <c r="C186" s="53" t="s">
        <v>88</v>
      </c>
      <c r="D186" s="53" t="s">
        <v>456</v>
      </c>
      <c r="E186" s="53" t="s">
        <v>457</v>
      </c>
      <c r="F186" s="53" t="s">
        <v>458</v>
      </c>
      <c r="G186" s="53" t="s">
        <v>586</v>
      </c>
      <c r="H186" s="54" t="s">
        <v>93</v>
      </c>
      <c r="I186" s="55">
        <v>50</v>
      </c>
      <c r="J186" s="53" t="s">
        <v>426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90" t="s">
        <v>1829</v>
      </c>
      <c r="AB186" s="81">
        <v>2012</v>
      </c>
      <c r="AC186" s="81"/>
    </row>
    <row r="187" spans="2:29" ht="12.75" customHeight="1">
      <c r="B187" s="52" t="s">
        <v>587</v>
      </c>
      <c r="C187" s="53" t="s">
        <v>88</v>
      </c>
      <c r="D187" s="53" t="s">
        <v>456</v>
      </c>
      <c r="E187" s="53" t="s">
        <v>457</v>
      </c>
      <c r="F187" s="53" t="s">
        <v>458</v>
      </c>
      <c r="G187" s="53" t="s">
        <v>588</v>
      </c>
      <c r="H187" s="54" t="s">
        <v>93</v>
      </c>
      <c r="I187" s="55">
        <v>50</v>
      </c>
      <c r="J187" s="53" t="s">
        <v>426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90" t="s">
        <v>1829</v>
      </c>
      <c r="AB187" s="81">
        <v>2012</v>
      </c>
      <c r="AC187" s="81"/>
    </row>
    <row r="188" spans="2:29" ht="12.75" customHeight="1">
      <c r="B188" s="52" t="s">
        <v>589</v>
      </c>
      <c r="C188" s="53" t="s">
        <v>88</v>
      </c>
      <c r="D188" s="53" t="s">
        <v>590</v>
      </c>
      <c r="E188" s="53" t="s">
        <v>591</v>
      </c>
      <c r="F188" s="53" t="s">
        <v>592</v>
      </c>
      <c r="G188" s="53" t="s">
        <v>593</v>
      </c>
      <c r="H188" s="54" t="s">
        <v>93</v>
      </c>
      <c r="I188" s="55">
        <v>50</v>
      </c>
      <c r="J188" s="53" t="s">
        <v>426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90" t="s">
        <v>1829</v>
      </c>
      <c r="AB188" s="81">
        <v>2012</v>
      </c>
      <c r="AC188" s="81"/>
    </row>
    <row r="189" spans="2:29" ht="12.75" customHeight="1">
      <c r="B189" s="52" t="s">
        <v>594</v>
      </c>
      <c r="C189" s="53" t="s">
        <v>88</v>
      </c>
      <c r="D189" s="53" t="s">
        <v>456</v>
      </c>
      <c r="E189" s="53" t="s">
        <v>457</v>
      </c>
      <c r="F189" s="53" t="s">
        <v>458</v>
      </c>
      <c r="G189" s="53" t="s">
        <v>595</v>
      </c>
      <c r="H189" s="54" t="s">
        <v>93</v>
      </c>
      <c r="I189" s="55">
        <v>50</v>
      </c>
      <c r="J189" s="53" t="s">
        <v>426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90" t="s">
        <v>1829</v>
      </c>
      <c r="AB189" s="81">
        <v>2012</v>
      </c>
      <c r="AC189" s="81"/>
    </row>
    <row r="190" spans="2:29" ht="12.75" customHeight="1">
      <c r="B190" s="52" t="s">
        <v>596</v>
      </c>
      <c r="C190" s="53" t="s">
        <v>88</v>
      </c>
      <c r="D190" s="53" t="s">
        <v>597</v>
      </c>
      <c r="E190" s="53" t="s">
        <v>591</v>
      </c>
      <c r="F190" s="53" t="s">
        <v>598</v>
      </c>
      <c r="G190" s="53" t="s">
        <v>599</v>
      </c>
      <c r="H190" s="54" t="s">
        <v>93</v>
      </c>
      <c r="I190" s="55">
        <v>50</v>
      </c>
      <c r="J190" s="53" t="s">
        <v>426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90" t="s">
        <v>1829</v>
      </c>
      <c r="AB190" s="81">
        <v>2012</v>
      </c>
      <c r="AC190" s="81"/>
    </row>
    <row r="191" spans="2:29" ht="12.75" customHeight="1">
      <c r="B191" s="52" t="s">
        <v>600</v>
      </c>
      <c r="C191" s="53" t="s">
        <v>88</v>
      </c>
      <c r="D191" s="53" t="s">
        <v>601</v>
      </c>
      <c r="E191" s="53" t="s">
        <v>602</v>
      </c>
      <c r="F191" s="53" t="s">
        <v>602</v>
      </c>
      <c r="G191" s="53" t="s">
        <v>603</v>
      </c>
      <c r="H191" s="54" t="s">
        <v>93</v>
      </c>
      <c r="I191" s="55">
        <v>50</v>
      </c>
      <c r="J191" s="53" t="s">
        <v>426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90" t="s">
        <v>1829</v>
      </c>
      <c r="AB191" s="81">
        <v>2012</v>
      </c>
      <c r="AC191" s="81"/>
    </row>
    <row r="192" spans="2:29" ht="12.75" customHeight="1">
      <c r="B192" s="52" t="s">
        <v>604</v>
      </c>
      <c r="C192" s="53" t="s">
        <v>88</v>
      </c>
      <c r="D192" s="53" t="s">
        <v>590</v>
      </c>
      <c r="E192" s="53" t="s">
        <v>591</v>
      </c>
      <c r="F192" s="53" t="s">
        <v>592</v>
      </c>
      <c r="G192" s="53" t="s">
        <v>605</v>
      </c>
      <c r="H192" s="54" t="s">
        <v>93</v>
      </c>
      <c r="I192" s="55">
        <v>50</v>
      </c>
      <c r="J192" s="53" t="s">
        <v>426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90" t="s">
        <v>1829</v>
      </c>
      <c r="AB192" s="81">
        <v>2012</v>
      </c>
      <c r="AC192" s="81"/>
    </row>
    <row r="193" spans="2:29" ht="12.75" customHeight="1">
      <c r="B193" s="52" t="s">
        <v>606</v>
      </c>
      <c r="C193" s="53" t="s">
        <v>88</v>
      </c>
      <c r="D193" s="53" t="s">
        <v>480</v>
      </c>
      <c r="E193" s="53" t="s">
        <v>481</v>
      </c>
      <c r="F193" s="53" t="s">
        <v>482</v>
      </c>
      <c r="G193" s="53" t="s">
        <v>607</v>
      </c>
      <c r="H193" s="54" t="s">
        <v>93</v>
      </c>
      <c r="I193" s="55">
        <v>50</v>
      </c>
      <c r="J193" s="53" t="s">
        <v>426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90" t="s">
        <v>1829</v>
      </c>
      <c r="AB193" s="81">
        <v>2012</v>
      </c>
      <c r="AC193" s="81"/>
    </row>
    <row r="194" spans="2:29" ht="12.75" customHeight="1">
      <c r="B194" s="52" t="s">
        <v>608</v>
      </c>
      <c r="C194" s="53" t="s">
        <v>88</v>
      </c>
      <c r="D194" s="53" t="s">
        <v>480</v>
      </c>
      <c r="E194" s="53" t="s">
        <v>481</v>
      </c>
      <c r="F194" s="53" t="s">
        <v>482</v>
      </c>
      <c r="G194" s="53" t="s">
        <v>609</v>
      </c>
      <c r="H194" s="54" t="s">
        <v>93</v>
      </c>
      <c r="I194" s="55">
        <v>50</v>
      </c>
      <c r="J194" s="53" t="s">
        <v>426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90" t="s">
        <v>1829</v>
      </c>
      <c r="AB194" s="81">
        <v>2012</v>
      </c>
      <c r="AC194" s="81"/>
    </row>
    <row r="195" spans="2:29" ht="12.75" customHeight="1">
      <c r="B195" s="52" t="s">
        <v>610</v>
      </c>
      <c r="C195" s="53" t="s">
        <v>88</v>
      </c>
      <c r="D195" s="53" t="s">
        <v>422</v>
      </c>
      <c r="E195" s="53" t="s">
        <v>423</v>
      </c>
      <c r="F195" s="53" t="s">
        <v>424</v>
      </c>
      <c r="G195" s="53" t="s">
        <v>611</v>
      </c>
      <c r="H195" s="54" t="s">
        <v>93</v>
      </c>
      <c r="I195" s="55">
        <v>50</v>
      </c>
      <c r="J195" s="53" t="s">
        <v>426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90" t="s">
        <v>1829</v>
      </c>
      <c r="AB195" s="81">
        <v>2012</v>
      </c>
      <c r="AC195" s="81" t="s">
        <v>1830</v>
      </c>
    </row>
    <row r="196" spans="2:29" ht="12.75" customHeight="1">
      <c r="B196" s="52" t="s">
        <v>612</v>
      </c>
      <c r="C196" s="53" t="s">
        <v>88</v>
      </c>
      <c r="D196" s="53" t="s">
        <v>422</v>
      </c>
      <c r="E196" s="53" t="s">
        <v>423</v>
      </c>
      <c r="F196" s="53" t="s">
        <v>424</v>
      </c>
      <c r="G196" s="53" t="s">
        <v>611</v>
      </c>
      <c r="H196" s="54" t="s">
        <v>93</v>
      </c>
      <c r="I196" s="55">
        <v>50</v>
      </c>
      <c r="J196" s="53" t="s">
        <v>426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90" t="s">
        <v>1829</v>
      </c>
      <c r="AB196" s="81">
        <v>2012</v>
      </c>
      <c r="AC196" s="81" t="s">
        <v>1830</v>
      </c>
    </row>
    <row r="197" spans="2:29" ht="12.75" customHeight="1">
      <c r="B197" s="52" t="s">
        <v>613</v>
      </c>
      <c r="C197" s="53" t="s">
        <v>88</v>
      </c>
      <c r="D197" s="53" t="s">
        <v>422</v>
      </c>
      <c r="E197" s="53" t="s">
        <v>423</v>
      </c>
      <c r="F197" s="53" t="s">
        <v>424</v>
      </c>
      <c r="G197" s="53" t="s">
        <v>611</v>
      </c>
      <c r="H197" s="54" t="s">
        <v>93</v>
      </c>
      <c r="I197" s="55">
        <v>50</v>
      </c>
      <c r="J197" s="53" t="s">
        <v>426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90" t="s">
        <v>1829</v>
      </c>
      <c r="AB197" s="81">
        <v>2015</v>
      </c>
      <c r="AC197" s="81"/>
    </row>
    <row r="198" spans="2:29" ht="12.75" customHeight="1">
      <c r="B198" s="52" t="s">
        <v>614</v>
      </c>
      <c r="C198" s="53" t="s">
        <v>88</v>
      </c>
      <c r="D198" s="53" t="s">
        <v>615</v>
      </c>
      <c r="E198" s="53" t="s">
        <v>616</v>
      </c>
      <c r="F198" s="53" t="s">
        <v>617</v>
      </c>
      <c r="G198" s="53" t="s">
        <v>618</v>
      </c>
      <c r="H198" s="54" t="s">
        <v>93</v>
      </c>
      <c r="I198" s="55">
        <v>50</v>
      </c>
      <c r="J198" s="53" t="s">
        <v>426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90" t="s">
        <v>1829</v>
      </c>
      <c r="AB198" s="81">
        <v>2012</v>
      </c>
      <c r="AC198" s="81" t="s">
        <v>1830</v>
      </c>
    </row>
    <row r="199" spans="2:29" ht="12.75" customHeight="1">
      <c r="B199" s="52" t="s">
        <v>619</v>
      </c>
      <c r="C199" s="53" t="s">
        <v>88</v>
      </c>
      <c r="D199" s="53" t="s">
        <v>615</v>
      </c>
      <c r="E199" s="53" t="s">
        <v>616</v>
      </c>
      <c r="F199" s="53" t="s">
        <v>617</v>
      </c>
      <c r="G199" s="53" t="s">
        <v>618</v>
      </c>
      <c r="H199" s="54" t="s">
        <v>93</v>
      </c>
      <c r="I199" s="55">
        <v>50</v>
      </c>
      <c r="J199" s="53" t="s">
        <v>426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90" t="s">
        <v>1829</v>
      </c>
      <c r="AB199" s="81">
        <v>2015</v>
      </c>
      <c r="AC199" s="81"/>
    </row>
    <row r="200" spans="2:29" ht="12.75" customHeight="1">
      <c r="B200" s="52" t="s">
        <v>620</v>
      </c>
      <c r="C200" s="53" t="s">
        <v>88</v>
      </c>
      <c r="D200" s="53" t="s">
        <v>621</v>
      </c>
      <c r="E200" s="53" t="s">
        <v>591</v>
      </c>
      <c r="F200" s="53" t="s">
        <v>622</v>
      </c>
      <c r="G200" s="53" t="s">
        <v>623</v>
      </c>
      <c r="H200" s="54" t="s">
        <v>93</v>
      </c>
      <c r="I200" s="55">
        <v>50</v>
      </c>
      <c r="J200" s="53" t="s">
        <v>426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90" t="s">
        <v>1829</v>
      </c>
      <c r="AB200" s="81">
        <v>2012</v>
      </c>
      <c r="AC200" s="81"/>
    </row>
    <row r="201" spans="2:29" ht="12.75" customHeight="1">
      <c r="B201" s="52" t="s">
        <v>624</v>
      </c>
      <c r="C201" s="53" t="s">
        <v>88</v>
      </c>
      <c r="D201" s="53" t="s">
        <v>625</v>
      </c>
      <c r="E201" s="53" t="s">
        <v>626</v>
      </c>
      <c r="F201" s="53" t="s">
        <v>627</v>
      </c>
      <c r="G201" s="53" t="s">
        <v>628</v>
      </c>
      <c r="H201" s="54" t="s">
        <v>93</v>
      </c>
      <c r="I201" s="55">
        <v>50</v>
      </c>
      <c r="J201" s="53" t="s">
        <v>426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90" t="s">
        <v>1829</v>
      </c>
      <c r="AB201" s="81">
        <v>2012</v>
      </c>
      <c r="AC201" s="81"/>
    </row>
    <row r="202" spans="2:29" ht="12.75" customHeight="1">
      <c r="B202" s="52" t="s">
        <v>629</v>
      </c>
      <c r="C202" s="53" t="s">
        <v>88</v>
      </c>
      <c r="D202" s="53" t="s">
        <v>436</v>
      </c>
      <c r="E202" s="53" t="s">
        <v>437</v>
      </c>
      <c r="F202" s="53" t="s">
        <v>438</v>
      </c>
      <c r="G202" s="53" t="s">
        <v>630</v>
      </c>
      <c r="H202" s="54" t="s">
        <v>93</v>
      </c>
      <c r="I202" s="55">
        <v>50</v>
      </c>
      <c r="J202" s="53" t="s">
        <v>426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90" t="s">
        <v>1829</v>
      </c>
      <c r="AB202" s="81">
        <v>2012</v>
      </c>
      <c r="AC202" s="81"/>
    </row>
    <row r="203" spans="2:29" ht="12.75" customHeight="1">
      <c r="B203" s="52" t="s">
        <v>631</v>
      </c>
      <c r="C203" s="53" t="s">
        <v>88</v>
      </c>
      <c r="D203" s="53" t="s">
        <v>456</v>
      </c>
      <c r="E203" s="53" t="s">
        <v>457</v>
      </c>
      <c r="F203" s="53" t="s">
        <v>458</v>
      </c>
      <c r="G203" s="53" t="s">
        <v>632</v>
      </c>
      <c r="H203" s="54" t="s">
        <v>93</v>
      </c>
      <c r="I203" s="55">
        <v>50</v>
      </c>
      <c r="J203" s="53" t="s">
        <v>426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90" t="s">
        <v>1829</v>
      </c>
      <c r="AB203" s="81">
        <v>2012</v>
      </c>
      <c r="AC203" s="81"/>
    </row>
    <row r="204" spans="2:29" ht="12.75" customHeight="1">
      <c r="B204" s="52" t="s">
        <v>633</v>
      </c>
      <c r="C204" s="53" t="s">
        <v>88</v>
      </c>
      <c r="D204" s="53" t="s">
        <v>436</v>
      </c>
      <c r="E204" s="53" t="s">
        <v>437</v>
      </c>
      <c r="F204" s="53" t="s">
        <v>438</v>
      </c>
      <c r="G204" s="53" t="s">
        <v>634</v>
      </c>
      <c r="H204" s="54" t="s">
        <v>93</v>
      </c>
      <c r="I204" s="55">
        <v>50</v>
      </c>
      <c r="J204" s="53" t="s">
        <v>426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90" t="s">
        <v>1829</v>
      </c>
      <c r="AB204" s="81">
        <v>2012</v>
      </c>
      <c r="AC204" s="81"/>
    </row>
    <row r="205" spans="2:29" ht="12.75" customHeight="1">
      <c r="B205" s="52" t="s">
        <v>635</v>
      </c>
      <c r="C205" s="53" t="s">
        <v>88</v>
      </c>
      <c r="D205" s="53" t="s">
        <v>436</v>
      </c>
      <c r="E205" s="53" t="s">
        <v>437</v>
      </c>
      <c r="F205" s="53" t="s">
        <v>438</v>
      </c>
      <c r="G205" s="53" t="s">
        <v>636</v>
      </c>
      <c r="H205" s="54" t="s">
        <v>93</v>
      </c>
      <c r="I205" s="55">
        <v>50</v>
      </c>
      <c r="J205" s="53" t="s">
        <v>426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90" t="s">
        <v>1829</v>
      </c>
      <c r="AB205" s="81">
        <v>2012</v>
      </c>
      <c r="AC205" s="81"/>
    </row>
    <row r="206" spans="2:29" ht="12.75" customHeight="1">
      <c r="B206" s="52" t="s">
        <v>637</v>
      </c>
      <c r="C206" s="53" t="s">
        <v>88</v>
      </c>
      <c r="D206" s="53" t="s">
        <v>456</v>
      </c>
      <c r="E206" s="53" t="s">
        <v>457</v>
      </c>
      <c r="F206" s="53" t="s">
        <v>458</v>
      </c>
      <c r="G206" s="53" t="s">
        <v>638</v>
      </c>
      <c r="H206" s="54" t="s">
        <v>93</v>
      </c>
      <c r="I206" s="55">
        <v>50</v>
      </c>
      <c r="J206" s="53" t="s">
        <v>426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90" t="s">
        <v>1829</v>
      </c>
      <c r="AB206" s="81">
        <v>2012</v>
      </c>
      <c r="AC206" s="81" t="s">
        <v>1830</v>
      </c>
    </row>
    <row r="207" spans="2:29" ht="12.75" customHeight="1">
      <c r="B207" s="52" t="s">
        <v>639</v>
      </c>
      <c r="C207" s="53" t="s">
        <v>88</v>
      </c>
      <c r="D207" s="53" t="s">
        <v>456</v>
      </c>
      <c r="E207" s="53" t="s">
        <v>457</v>
      </c>
      <c r="F207" s="53" t="s">
        <v>458</v>
      </c>
      <c r="G207" s="53" t="s">
        <v>638</v>
      </c>
      <c r="H207" s="54" t="s">
        <v>93</v>
      </c>
      <c r="I207" s="55">
        <v>50</v>
      </c>
      <c r="J207" s="53" t="s">
        <v>426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90" t="s">
        <v>1829</v>
      </c>
      <c r="AB207" s="81">
        <v>2015</v>
      </c>
      <c r="AC207" s="81"/>
    </row>
    <row r="208" spans="2:29" ht="12.75" customHeight="1">
      <c r="B208" s="52" t="s">
        <v>640</v>
      </c>
      <c r="C208" s="53" t="s">
        <v>88</v>
      </c>
      <c r="D208" s="53" t="s">
        <v>641</v>
      </c>
      <c r="E208" s="53" t="s">
        <v>642</v>
      </c>
      <c r="F208" s="53" t="s">
        <v>643</v>
      </c>
      <c r="G208" s="53" t="s">
        <v>644</v>
      </c>
      <c r="H208" s="54" t="s">
        <v>93</v>
      </c>
      <c r="I208" s="55">
        <v>50</v>
      </c>
      <c r="J208" s="53" t="s">
        <v>426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90" t="s">
        <v>1829</v>
      </c>
      <c r="AB208" s="81">
        <v>2012</v>
      </c>
      <c r="AC208" s="81"/>
    </row>
    <row r="209" spans="2:29" ht="12.75" customHeight="1">
      <c r="B209" s="52" t="s">
        <v>645</v>
      </c>
      <c r="C209" s="53" t="s">
        <v>88</v>
      </c>
      <c r="D209" s="53" t="s">
        <v>436</v>
      </c>
      <c r="E209" s="53" t="s">
        <v>437</v>
      </c>
      <c r="F209" s="53" t="s">
        <v>438</v>
      </c>
      <c r="G209" s="53" t="s">
        <v>646</v>
      </c>
      <c r="H209" s="54" t="s">
        <v>93</v>
      </c>
      <c r="I209" s="55">
        <v>50</v>
      </c>
      <c r="J209" s="53" t="s">
        <v>426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90" t="s">
        <v>1829</v>
      </c>
      <c r="AB209" s="81">
        <v>2012</v>
      </c>
      <c r="AC209" s="81"/>
    </row>
    <row r="210" spans="2:29" ht="12.75" customHeight="1">
      <c r="B210" s="52" t="s">
        <v>647</v>
      </c>
      <c r="C210" s="53" t="s">
        <v>88</v>
      </c>
      <c r="D210" s="53" t="s">
        <v>456</v>
      </c>
      <c r="E210" s="53" t="s">
        <v>457</v>
      </c>
      <c r="F210" s="53" t="s">
        <v>458</v>
      </c>
      <c r="G210" s="53" t="s">
        <v>648</v>
      </c>
      <c r="H210" s="54" t="s">
        <v>93</v>
      </c>
      <c r="I210" s="55">
        <v>50</v>
      </c>
      <c r="J210" s="53" t="s">
        <v>426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90" t="s">
        <v>1829</v>
      </c>
      <c r="AB210" s="81">
        <v>2012</v>
      </c>
      <c r="AC210" s="81"/>
    </row>
    <row r="211" spans="2:29" ht="12.75" customHeight="1">
      <c r="B211" s="52" t="s">
        <v>649</v>
      </c>
      <c r="C211" s="53" t="s">
        <v>88</v>
      </c>
      <c r="D211" s="53" t="s">
        <v>650</v>
      </c>
      <c r="E211" s="53" t="s">
        <v>651</v>
      </c>
      <c r="F211" s="53" t="s">
        <v>652</v>
      </c>
      <c r="G211" s="53" t="s">
        <v>653</v>
      </c>
      <c r="H211" s="54" t="s">
        <v>93</v>
      </c>
      <c r="I211" s="55">
        <v>50</v>
      </c>
      <c r="J211" s="53" t="s">
        <v>426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90" t="s">
        <v>1829</v>
      </c>
      <c r="AB211" s="81">
        <v>2012</v>
      </c>
      <c r="AC211" s="81"/>
    </row>
    <row r="212" spans="2:29" ht="12.75" customHeight="1">
      <c r="B212" s="52" t="s">
        <v>654</v>
      </c>
      <c r="C212" s="53" t="s">
        <v>88</v>
      </c>
      <c r="D212" s="53" t="s">
        <v>456</v>
      </c>
      <c r="E212" s="53" t="s">
        <v>457</v>
      </c>
      <c r="F212" s="53" t="s">
        <v>458</v>
      </c>
      <c r="G212" s="53" t="s">
        <v>655</v>
      </c>
      <c r="H212" s="54" t="s">
        <v>93</v>
      </c>
      <c r="I212" s="55">
        <v>50</v>
      </c>
      <c r="J212" s="53" t="s">
        <v>426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90" t="s">
        <v>1829</v>
      </c>
      <c r="AB212" s="81">
        <v>2012</v>
      </c>
      <c r="AC212" s="81"/>
    </row>
    <row r="213" spans="2:29" ht="12.75" customHeight="1">
      <c r="B213" s="52" t="s">
        <v>656</v>
      </c>
      <c r="C213" s="53" t="s">
        <v>88</v>
      </c>
      <c r="D213" s="53" t="s">
        <v>650</v>
      </c>
      <c r="E213" s="53" t="s">
        <v>651</v>
      </c>
      <c r="F213" s="53" t="s">
        <v>652</v>
      </c>
      <c r="G213" s="53" t="s">
        <v>653</v>
      </c>
      <c r="H213" s="54" t="s">
        <v>93</v>
      </c>
      <c r="I213" s="55">
        <v>50</v>
      </c>
      <c r="J213" s="53" t="s">
        <v>426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90" t="s">
        <v>1829</v>
      </c>
      <c r="AB213" s="81">
        <v>2012</v>
      </c>
      <c r="AC213" s="81" t="s">
        <v>1830</v>
      </c>
    </row>
    <row r="214" spans="2:29" ht="12.75" customHeight="1">
      <c r="B214" s="52" t="s">
        <v>657</v>
      </c>
      <c r="C214" s="53" t="s">
        <v>88</v>
      </c>
      <c r="D214" s="53" t="s">
        <v>650</v>
      </c>
      <c r="E214" s="53" t="s">
        <v>651</v>
      </c>
      <c r="F214" s="53" t="s">
        <v>652</v>
      </c>
      <c r="G214" s="53" t="s">
        <v>653</v>
      </c>
      <c r="H214" s="54" t="s">
        <v>93</v>
      </c>
      <c r="I214" s="55">
        <v>50</v>
      </c>
      <c r="J214" s="53" t="s">
        <v>426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90" t="s">
        <v>1829</v>
      </c>
      <c r="AB214" s="81">
        <v>2015</v>
      </c>
      <c r="AC214" s="81"/>
    </row>
    <row r="215" spans="2:29" ht="12.75" customHeight="1">
      <c r="B215" s="52" t="s">
        <v>658</v>
      </c>
      <c r="C215" s="53" t="s">
        <v>88</v>
      </c>
      <c r="D215" s="53" t="s">
        <v>436</v>
      </c>
      <c r="E215" s="53" t="s">
        <v>437</v>
      </c>
      <c r="F215" s="53" t="s">
        <v>438</v>
      </c>
      <c r="G215" s="53" t="s">
        <v>659</v>
      </c>
      <c r="H215" s="54" t="s">
        <v>93</v>
      </c>
      <c r="I215" s="55">
        <v>50</v>
      </c>
      <c r="J215" s="53" t="s">
        <v>426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90" t="s">
        <v>1829</v>
      </c>
      <c r="AB215" s="81">
        <v>2012</v>
      </c>
      <c r="AC215" s="81" t="s">
        <v>1830</v>
      </c>
    </row>
    <row r="216" spans="2:29" ht="12.75" customHeight="1">
      <c r="B216" s="52" t="s">
        <v>660</v>
      </c>
      <c r="C216" s="53" t="s">
        <v>88</v>
      </c>
      <c r="D216" s="53" t="s">
        <v>436</v>
      </c>
      <c r="E216" s="53" t="s">
        <v>437</v>
      </c>
      <c r="F216" s="53" t="s">
        <v>438</v>
      </c>
      <c r="G216" s="53" t="s">
        <v>659</v>
      </c>
      <c r="H216" s="54" t="s">
        <v>93</v>
      </c>
      <c r="I216" s="55">
        <v>50</v>
      </c>
      <c r="J216" s="53" t="s">
        <v>426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90" t="s">
        <v>1829</v>
      </c>
      <c r="AB216" s="81">
        <v>2015</v>
      </c>
      <c r="AC216" s="81"/>
    </row>
    <row r="217" spans="2:29" ht="12.75" customHeight="1">
      <c r="B217" s="52" t="s">
        <v>661</v>
      </c>
      <c r="C217" s="53" t="s">
        <v>88</v>
      </c>
      <c r="D217" s="53" t="s">
        <v>456</v>
      </c>
      <c r="E217" s="53" t="s">
        <v>457</v>
      </c>
      <c r="F217" s="53" t="s">
        <v>458</v>
      </c>
      <c r="G217" s="53" t="s">
        <v>662</v>
      </c>
      <c r="H217" s="54" t="s">
        <v>93</v>
      </c>
      <c r="I217" s="55">
        <v>50</v>
      </c>
      <c r="J217" s="53" t="s">
        <v>426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90" t="s">
        <v>1829</v>
      </c>
      <c r="AB217" s="81">
        <v>2012</v>
      </c>
      <c r="AC217" s="81"/>
    </row>
    <row r="218" spans="2:29" ht="12.75" customHeight="1">
      <c r="B218" s="52" t="s">
        <v>663</v>
      </c>
      <c r="C218" s="53" t="s">
        <v>88</v>
      </c>
      <c r="D218" s="53" t="s">
        <v>456</v>
      </c>
      <c r="E218" s="53" t="s">
        <v>457</v>
      </c>
      <c r="F218" s="53" t="s">
        <v>458</v>
      </c>
      <c r="G218" s="53" t="s">
        <v>664</v>
      </c>
      <c r="H218" s="54" t="s">
        <v>93</v>
      </c>
      <c r="I218" s="55">
        <v>50</v>
      </c>
      <c r="J218" s="53" t="s">
        <v>426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90" t="s">
        <v>1829</v>
      </c>
      <c r="AB218" s="81">
        <v>2012</v>
      </c>
      <c r="AC218" s="81"/>
    </row>
    <row r="219" spans="2:29" ht="12.75" customHeight="1">
      <c r="B219" s="52" t="s">
        <v>665</v>
      </c>
      <c r="C219" s="53" t="s">
        <v>88</v>
      </c>
      <c r="D219" s="53" t="s">
        <v>666</v>
      </c>
      <c r="E219" s="53" t="s">
        <v>667</v>
      </c>
      <c r="F219" s="53" t="s">
        <v>668</v>
      </c>
      <c r="G219" s="53" t="s">
        <v>669</v>
      </c>
      <c r="H219" s="54" t="s">
        <v>93</v>
      </c>
      <c r="I219" s="55">
        <v>50</v>
      </c>
      <c r="J219" s="53" t="s">
        <v>102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90" t="s">
        <v>1829</v>
      </c>
      <c r="AB219" s="81">
        <v>2013</v>
      </c>
      <c r="AC219" s="81" t="s">
        <v>1830</v>
      </c>
    </row>
    <row r="220" spans="2:29" ht="12.75" customHeight="1">
      <c r="B220" s="52" t="s">
        <v>670</v>
      </c>
      <c r="C220" s="53" t="s">
        <v>88</v>
      </c>
      <c r="D220" s="53" t="s">
        <v>671</v>
      </c>
      <c r="E220" s="53" t="s">
        <v>667</v>
      </c>
      <c r="F220" s="53" t="s">
        <v>672</v>
      </c>
      <c r="G220" s="53" t="s">
        <v>669</v>
      </c>
      <c r="H220" s="54" t="s">
        <v>93</v>
      </c>
      <c r="I220" s="55">
        <v>50</v>
      </c>
      <c r="J220" s="53" t="s">
        <v>102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90"/>
      <c r="AB220" s="81">
        <v>2017</v>
      </c>
      <c r="AC220" s="81"/>
    </row>
    <row r="221" spans="2:29" ht="12.75" customHeight="1">
      <c r="B221" s="52" t="s">
        <v>673</v>
      </c>
      <c r="C221" s="53" t="s">
        <v>88</v>
      </c>
      <c r="D221" s="53" t="s">
        <v>674</v>
      </c>
      <c r="E221" s="53" t="s">
        <v>675</v>
      </c>
      <c r="F221" s="53" t="s">
        <v>676</v>
      </c>
      <c r="G221" s="53" t="s">
        <v>677</v>
      </c>
      <c r="H221" s="54" t="s">
        <v>93</v>
      </c>
      <c r="I221" s="55">
        <v>50</v>
      </c>
      <c r="J221" s="53" t="s">
        <v>102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90" t="s">
        <v>1829</v>
      </c>
      <c r="AB221" s="81">
        <v>2013</v>
      </c>
      <c r="AC221" s="81" t="s">
        <v>1830</v>
      </c>
    </row>
    <row r="222" spans="2:29" ht="12.75" customHeight="1">
      <c r="B222" s="52" t="s">
        <v>678</v>
      </c>
      <c r="C222" s="53" t="s">
        <v>88</v>
      </c>
      <c r="D222" s="53" t="s">
        <v>679</v>
      </c>
      <c r="E222" s="53" t="s">
        <v>675</v>
      </c>
      <c r="F222" s="53" t="s">
        <v>680</v>
      </c>
      <c r="G222" s="53" t="s">
        <v>677</v>
      </c>
      <c r="H222" s="54" t="s">
        <v>93</v>
      </c>
      <c r="I222" s="55">
        <v>50</v>
      </c>
      <c r="J222" s="53" t="s">
        <v>102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90"/>
      <c r="AB222" s="81">
        <v>2017</v>
      </c>
      <c r="AC222" s="81"/>
    </row>
    <row r="223" spans="2:29" ht="12.75" customHeight="1">
      <c r="B223" s="52" t="s">
        <v>681</v>
      </c>
      <c r="C223" s="53" t="s">
        <v>88</v>
      </c>
      <c r="D223" s="53" t="s">
        <v>666</v>
      </c>
      <c r="E223" s="53" t="s">
        <v>667</v>
      </c>
      <c r="F223" s="53" t="s">
        <v>668</v>
      </c>
      <c r="G223" s="53" t="s">
        <v>682</v>
      </c>
      <c r="H223" s="54" t="s">
        <v>93</v>
      </c>
      <c r="I223" s="55">
        <v>50</v>
      </c>
      <c r="J223" s="53" t="s">
        <v>102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90" t="s">
        <v>1829</v>
      </c>
      <c r="AB223" s="81">
        <v>2013</v>
      </c>
      <c r="AC223" s="81" t="s">
        <v>1830</v>
      </c>
    </row>
    <row r="224" spans="2:29" ht="12.75" customHeight="1">
      <c r="B224" s="52" t="s">
        <v>683</v>
      </c>
      <c r="C224" s="53" t="s">
        <v>88</v>
      </c>
      <c r="D224" s="53" t="s">
        <v>671</v>
      </c>
      <c r="E224" s="53" t="s">
        <v>667</v>
      </c>
      <c r="F224" s="53" t="s">
        <v>672</v>
      </c>
      <c r="G224" s="53" t="s">
        <v>682</v>
      </c>
      <c r="H224" s="54" t="s">
        <v>93</v>
      </c>
      <c r="I224" s="55">
        <v>50</v>
      </c>
      <c r="J224" s="53" t="s">
        <v>102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90"/>
      <c r="AB224" s="81">
        <v>2017</v>
      </c>
      <c r="AC224" s="81"/>
    </row>
    <row r="225" spans="2:29" ht="12.75" customHeight="1">
      <c r="B225" s="52" t="s">
        <v>684</v>
      </c>
      <c r="C225" s="53" t="s">
        <v>88</v>
      </c>
      <c r="D225" s="53" t="s">
        <v>674</v>
      </c>
      <c r="E225" s="53" t="s">
        <v>675</v>
      </c>
      <c r="F225" s="53" t="s">
        <v>676</v>
      </c>
      <c r="G225" s="53" t="s">
        <v>685</v>
      </c>
      <c r="H225" s="54" t="s">
        <v>93</v>
      </c>
      <c r="I225" s="55">
        <v>50</v>
      </c>
      <c r="J225" s="53" t="s">
        <v>102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90" t="s">
        <v>1829</v>
      </c>
      <c r="AB225" s="81">
        <v>2013</v>
      </c>
      <c r="AC225" s="81" t="s">
        <v>1830</v>
      </c>
    </row>
    <row r="226" spans="2:29" ht="12.75" customHeight="1">
      <c r="B226" s="52" t="s">
        <v>686</v>
      </c>
      <c r="C226" s="53" t="s">
        <v>88</v>
      </c>
      <c r="D226" s="53" t="s">
        <v>679</v>
      </c>
      <c r="E226" s="53" t="s">
        <v>675</v>
      </c>
      <c r="F226" s="53" t="s">
        <v>680</v>
      </c>
      <c r="G226" s="53" t="s">
        <v>685</v>
      </c>
      <c r="H226" s="54" t="s">
        <v>93</v>
      </c>
      <c r="I226" s="55">
        <v>50</v>
      </c>
      <c r="J226" s="53" t="s">
        <v>102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90"/>
      <c r="AB226" s="81">
        <v>2017</v>
      </c>
      <c r="AC226" s="81"/>
    </row>
    <row r="227" spans="2:29" ht="12.75" customHeight="1">
      <c r="B227" s="52" t="s">
        <v>687</v>
      </c>
      <c r="C227" s="53" t="s">
        <v>88</v>
      </c>
      <c r="D227" s="53" t="s">
        <v>671</v>
      </c>
      <c r="E227" s="53" t="s">
        <v>667</v>
      </c>
      <c r="F227" s="53" t="s">
        <v>672</v>
      </c>
      <c r="G227" s="53" t="s">
        <v>688</v>
      </c>
      <c r="H227" s="54" t="s">
        <v>93</v>
      </c>
      <c r="I227" s="55">
        <v>50</v>
      </c>
      <c r="J227" s="53" t="s">
        <v>102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90" t="s">
        <v>1829</v>
      </c>
      <c r="AB227" s="81">
        <v>2013</v>
      </c>
      <c r="AC227" s="81" t="s">
        <v>1830</v>
      </c>
    </row>
    <row r="228" spans="2:29" ht="12.75" customHeight="1">
      <c r="B228" s="52" t="s">
        <v>689</v>
      </c>
      <c r="C228" s="53" t="s">
        <v>88</v>
      </c>
      <c r="D228" s="53" t="s">
        <v>671</v>
      </c>
      <c r="E228" s="53" t="s">
        <v>667</v>
      </c>
      <c r="F228" s="53" t="s">
        <v>672</v>
      </c>
      <c r="G228" s="53" t="s">
        <v>688</v>
      </c>
      <c r="H228" s="54" t="s">
        <v>93</v>
      </c>
      <c r="I228" s="55">
        <v>50</v>
      </c>
      <c r="J228" s="53" t="s">
        <v>102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90"/>
      <c r="AB228" s="81">
        <v>2017</v>
      </c>
      <c r="AC228" s="81"/>
    </row>
    <row r="229" spans="2:29" ht="12.75" customHeight="1">
      <c r="B229" s="52" t="s">
        <v>690</v>
      </c>
      <c r="C229" s="53" t="s">
        <v>88</v>
      </c>
      <c r="D229" s="53" t="s">
        <v>674</v>
      </c>
      <c r="E229" s="53" t="s">
        <v>675</v>
      </c>
      <c r="F229" s="53" t="s">
        <v>676</v>
      </c>
      <c r="G229" s="53" t="s">
        <v>691</v>
      </c>
      <c r="H229" s="54" t="s">
        <v>93</v>
      </c>
      <c r="I229" s="55">
        <v>50</v>
      </c>
      <c r="J229" s="53" t="s">
        <v>102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90" t="s">
        <v>1829</v>
      </c>
      <c r="AB229" s="81">
        <v>2013</v>
      </c>
      <c r="AC229" s="81" t="s">
        <v>1830</v>
      </c>
    </row>
    <row r="230" spans="2:29" ht="12.75" customHeight="1">
      <c r="B230" s="52" t="s">
        <v>692</v>
      </c>
      <c r="C230" s="53" t="s">
        <v>88</v>
      </c>
      <c r="D230" s="53" t="s">
        <v>679</v>
      </c>
      <c r="E230" s="53" t="s">
        <v>675</v>
      </c>
      <c r="F230" s="53" t="s">
        <v>680</v>
      </c>
      <c r="G230" s="53" t="s">
        <v>691</v>
      </c>
      <c r="H230" s="54" t="s">
        <v>93</v>
      </c>
      <c r="I230" s="55">
        <v>50</v>
      </c>
      <c r="J230" s="53" t="s">
        <v>102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90"/>
      <c r="AB230" s="81">
        <v>2017</v>
      </c>
      <c r="AC230" s="81"/>
    </row>
    <row r="231" spans="2:29" ht="12.75" customHeight="1">
      <c r="B231" s="52" t="s">
        <v>693</v>
      </c>
      <c r="C231" s="53" t="s">
        <v>88</v>
      </c>
      <c r="D231" s="53" t="s">
        <v>694</v>
      </c>
      <c r="E231" s="53" t="s">
        <v>695</v>
      </c>
      <c r="F231" s="53" t="s">
        <v>696</v>
      </c>
      <c r="G231" s="53" t="s">
        <v>697</v>
      </c>
      <c r="H231" s="54" t="s">
        <v>93</v>
      </c>
      <c r="I231" s="55">
        <v>50</v>
      </c>
      <c r="J231" s="53" t="s">
        <v>102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90" t="s">
        <v>1829</v>
      </c>
      <c r="AB231" s="81">
        <v>2013</v>
      </c>
      <c r="AC231" s="81" t="s">
        <v>1830</v>
      </c>
    </row>
    <row r="232" spans="2:29" ht="12.75" customHeight="1">
      <c r="B232" s="52" t="s">
        <v>698</v>
      </c>
      <c r="C232" s="53" t="s">
        <v>88</v>
      </c>
      <c r="D232" s="53" t="s">
        <v>699</v>
      </c>
      <c r="E232" s="53" t="s">
        <v>700</v>
      </c>
      <c r="F232" s="53" t="s">
        <v>701</v>
      </c>
      <c r="G232" s="53" t="s">
        <v>697</v>
      </c>
      <c r="H232" s="54" t="s">
        <v>93</v>
      </c>
      <c r="I232" s="55">
        <v>50</v>
      </c>
      <c r="J232" s="53" t="s">
        <v>102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90"/>
      <c r="AB232" s="81">
        <v>2017</v>
      </c>
      <c r="AC232" s="81"/>
    </row>
    <row r="233" spans="2:29" ht="12.75" customHeight="1">
      <c r="B233" s="52" t="s">
        <v>702</v>
      </c>
      <c r="C233" s="53" t="s">
        <v>88</v>
      </c>
      <c r="D233" s="53" t="s">
        <v>694</v>
      </c>
      <c r="E233" s="53" t="s">
        <v>695</v>
      </c>
      <c r="F233" s="53" t="s">
        <v>696</v>
      </c>
      <c r="G233" s="53" t="s">
        <v>703</v>
      </c>
      <c r="H233" s="54" t="s">
        <v>93</v>
      </c>
      <c r="I233" s="55">
        <v>50</v>
      </c>
      <c r="J233" s="53" t="s">
        <v>102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90" t="s">
        <v>1829</v>
      </c>
      <c r="AB233" s="81">
        <v>2013</v>
      </c>
      <c r="AC233" s="81" t="s">
        <v>1830</v>
      </c>
    </row>
    <row r="234" spans="2:29" ht="12.75" customHeight="1">
      <c r="B234" s="52" t="s">
        <v>704</v>
      </c>
      <c r="C234" s="53" t="s">
        <v>88</v>
      </c>
      <c r="D234" s="53" t="s">
        <v>699</v>
      </c>
      <c r="E234" s="53" t="s">
        <v>700</v>
      </c>
      <c r="F234" s="53" t="s">
        <v>701</v>
      </c>
      <c r="G234" s="53" t="s">
        <v>703</v>
      </c>
      <c r="H234" s="54" t="s">
        <v>93</v>
      </c>
      <c r="I234" s="55">
        <v>50</v>
      </c>
      <c r="J234" s="53" t="s">
        <v>102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90"/>
      <c r="AB234" s="81">
        <v>2017</v>
      </c>
      <c r="AC234" s="81"/>
    </row>
    <row r="235" spans="2:29" ht="12.75" customHeight="1">
      <c r="B235" s="52" t="s">
        <v>705</v>
      </c>
      <c r="C235" s="53" t="s">
        <v>88</v>
      </c>
      <c r="D235" s="53" t="s">
        <v>706</v>
      </c>
      <c r="E235" s="53" t="s">
        <v>707</v>
      </c>
      <c r="F235" s="53" t="s">
        <v>708</v>
      </c>
      <c r="G235" s="53" t="s">
        <v>709</v>
      </c>
      <c r="H235" s="54" t="s">
        <v>93</v>
      </c>
      <c r="I235" s="55">
        <v>50</v>
      </c>
      <c r="J235" s="53" t="s">
        <v>102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90" t="s">
        <v>1829</v>
      </c>
      <c r="AB235" s="81">
        <v>2013</v>
      </c>
      <c r="AC235" s="81" t="s">
        <v>1830</v>
      </c>
    </row>
    <row r="236" spans="2:29" ht="12.75" customHeight="1">
      <c r="B236" s="52" t="s">
        <v>710</v>
      </c>
      <c r="C236" s="53" t="s">
        <v>88</v>
      </c>
      <c r="D236" s="53" t="s">
        <v>711</v>
      </c>
      <c r="E236" s="53" t="s">
        <v>700</v>
      </c>
      <c r="F236" s="53" t="s">
        <v>712</v>
      </c>
      <c r="G236" s="53" t="s">
        <v>709</v>
      </c>
      <c r="H236" s="54" t="s">
        <v>93</v>
      </c>
      <c r="I236" s="55">
        <v>50</v>
      </c>
      <c r="J236" s="53" t="s">
        <v>102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90"/>
      <c r="AB236" s="81">
        <v>2017</v>
      </c>
      <c r="AC236" s="81"/>
    </row>
    <row r="237" spans="2:29" ht="12.75" customHeight="1">
      <c r="B237" s="52" t="s">
        <v>713</v>
      </c>
      <c r="C237" s="53" t="s">
        <v>88</v>
      </c>
      <c r="D237" s="53" t="s">
        <v>714</v>
      </c>
      <c r="E237" s="53" t="s">
        <v>715</v>
      </c>
      <c r="F237" s="53" t="s">
        <v>716</v>
      </c>
      <c r="G237" s="53" t="s">
        <v>717</v>
      </c>
      <c r="H237" s="54" t="s">
        <v>93</v>
      </c>
      <c r="I237" s="55">
        <v>50</v>
      </c>
      <c r="J237" s="53" t="s">
        <v>102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90" t="s">
        <v>1829</v>
      </c>
      <c r="AB237" s="81">
        <v>2013</v>
      </c>
      <c r="AC237" s="81" t="s">
        <v>1830</v>
      </c>
    </row>
    <row r="238" spans="2:29" ht="12.75" customHeight="1">
      <c r="B238" s="52" t="s">
        <v>718</v>
      </c>
      <c r="C238" s="53" t="s">
        <v>88</v>
      </c>
      <c r="D238" s="53" t="s">
        <v>719</v>
      </c>
      <c r="E238" s="53" t="s">
        <v>715</v>
      </c>
      <c r="F238" s="53" t="s">
        <v>720</v>
      </c>
      <c r="G238" s="53" t="s">
        <v>717</v>
      </c>
      <c r="H238" s="54" t="s">
        <v>93</v>
      </c>
      <c r="I238" s="55">
        <v>50</v>
      </c>
      <c r="J238" s="53" t="s">
        <v>102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90"/>
      <c r="AB238" s="81">
        <v>2017</v>
      </c>
      <c r="AC238" s="81"/>
    </row>
    <row r="239" spans="2:29" ht="12.75" customHeight="1">
      <c r="B239" s="52" t="s">
        <v>721</v>
      </c>
      <c r="C239" s="53" t="s">
        <v>88</v>
      </c>
      <c r="D239" s="53" t="s">
        <v>722</v>
      </c>
      <c r="E239" s="53" t="s">
        <v>715</v>
      </c>
      <c r="F239" s="53" t="s">
        <v>723</v>
      </c>
      <c r="G239" s="53" t="s">
        <v>724</v>
      </c>
      <c r="H239" s="54" t="s">
        <v>93</v>
      </c>
      <c r="I239" s="55">
        <v>50</v>
      </c>
      <c r="J239" s="53" t="s">
        <v>102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90" t="s">
        <v>1829</v>
      </c>
      <c r="AB239" s="81">
        <v>2013</v>
      </c>
      <c r="AC239" s="81" t="s">
        <v>1830</v>
      </c>
    </row>
    <row r="240" spans="2:29" ht="12.75" customHeight="1">
      <c r="B240" s="52" t="s">
        <v>725</v>
      </c>
      <c r="C240" s="53" t="s">
        <v>88</v>
      </c>
      <c r="D240" s="53" t="s">
        <v>719</v>
      </c>
      <c r="E240" s="53" t="s">
        <v>715</v>
      </c>
      <c r="F240" s="53" t="s">
        <v>720</v>
      </c>
      <c r="G240" s="53" t="s">
        <v>724</v>
      </c>
      <c r="H240" s="54" t="s">
        <v>93</v>
      </c>
      <c r="I240" s="55">
        <v>50</v>
      </c>
      <c r="J240" s="53" t="s">
        <v>102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90"/>
      <c r="AB240" s="81">
        <v>2017</v>
      </c>
      <c r="AC240" s="81"/>
    </row>
    <row r="241" spans="2:29" ht="12.75" customHeight="1">
      <c r="B241" s="52" t="s">
        <v>726</v>
      </c>
      <c r="C241" s="53" t="s">
        <v>88</v>
      </c>
      <c r="D241" s="53" t="s">
        <v>722</v>
      </c>
      <c r="E241" s="53" t="s">
        <v>715</v>
      </c>
      <c r="F241" s="53" t="s">
        <v>723</v>
      </c>
      <c r="G241" s="53" t="s">
        <v>724</v>
      </c>
      <c r="H241" s="54" t="s">
        <v>93</v>
      </c>
      <c r="I241" s="55">
        <v>50</v>
      </c>
      <c r="J241" s="53" t="s">
        <v>102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90" t="s">
        <v>1829</v>
      </c>
      <c r="AB241" s="81">
        <v>2013</v>
      </c>
      <c r="AC241" s="81" t="s">
        <v>1830</v>
      </c>
    </row>
    <row r="242" spans="2:29" ht="12.75" customHeight="1">
      <c r="B242" s="52" t="s">
        <v>727</v>
      </c>
      <c r="C242" s="53" t="s">
        <v>88</v>
      </c>
      <c r="D242" s="53" t="s">
        <v>719</v>
      </c>
      <c r="E242" s="53" t="s">
        <v>715</v>
      </c>
      <c r="F242" s="53" t="s">
        <v>720</v>
      </c>
      <c r="G242" s="53" t="s">
        <v>724</v>
      </c>
      <c r="H242" s="54" t="s">
        <v>93</v>
      </c>
      <c r="I242" s="55">
        <v>50</v>
      </c>
      <c r="J242" s="53" t="s">
        <v>102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90"/>
      <c r="AB242" s="81">
        <v>2017</v>
      </c>
      <c r="AC242" s="81"/>
    </row>
    <row r="243" spans="2:29" ht="12.75" customHeight="1">
      <c r="B243" s="52" t="s">
        <v>728</v>
      </c>
      <c r="C243" s="53" t="s">
        <v>88</v>
      </c>
      <c r="D243" s="53" t="s">
        <v>729</v>
      </c>
      <c r="E243" s="53" t="s">
        <v>730</v>
      </c>
      <c r="F243" s="53" t="s">
        <v>731</v>
      </c>
      <c r="G243" s="53" t="s">
        <v>732</v>
      </c>
      <c r="H243" s="54" t="s">
        <v>93</v>
      </c>
      <c r="I243" s="55">
        <v>50</v>
      </c>
      <c r="J243" s="53" t="s">
        <v>102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90" t="s">
        <v>1829</v>
      </c>
      <c r="AB243" s="81">
        <v>2013</v>
      </c>
      <c r="AC243" s="81" t="s">
        <v>1830</v>
      </c>
    </row>
    <row r="244" spans="2:29" ht="12.75" customHeight="1">
      <c r="B244" s="52" t="s">
        <v>733</v>
      </c>
      <c r="C244" s="53" t="s">
        <v>88</v>
      </c>
      <c r="D244" s="53" t="s">
        <v>734</v>
      </c>
      <c r="E244" s="53" t="s">
        <v>730</v>
      </c>
      <c r="F244" s="53" t="s">
        <v>735</v>
      </c>
      <c r="G244" s="53" t="s">
        <v>732</v>
      </c>
      <c r="H244" s="54" t="s">
        <v>93</v>
      </c>
      <c r="I244" s="55">
        <v>50</v>
      </c>
      <c r="J244" s="53" t="s">
        <v>102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90"/>
      <c r="AB244" s="81">
        <v>2017</v>
      </c>
      <c r="AC244" s="81"/>
    </row>
    <row r="245" spans="2:29" ht="12.75" customHeight="1">
      <c r="B245" s="52" t="s">
        <v>736</v>
      </c>
      <c r="C245" s="53" t="s">
        <v>88</v>
      </c>
      <c r="D245" s="53" t="s">
        <v>706</v>
      </c>
      <c r="E245" s="53" t="s">
        <v>707</v>
      </c>
      <c r="F245" s="53" t="s">
        <v>708</v>
      </c>
      <c r="G245" s="53" t="s">
        <v>737</v>
      </c>
      <c r="H245" s="54" t="s">
        <v>93</v>
      </c>
      <c r="I245" s="55">
        <v>50</v>
      </c>
      <c r="J245" s="53" t="s">
        <v>102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90" t="s">
        <v>1829</v>
      </c>
      <c r="AB245" s="81">
        <v>2013</v>
      </c>
      <c r="AC245" s="81" t="s">
        <v>1830</v>
      </c>
    </row>
    <row r="246" spans="2:29" ht="12.75" customHeight="1">
      <c r="B246" s="52" t="s">
        <v>738</v>
      </c>
      <c r="C246" s="53" t="s">
        <v>88</v>
      </c>
      <c r="D246" s="53" t="s">
        <v>739</v>
      </c>
      <c r="E246" s="53" t="s">
        <v>700</v>
      </c>
      <c r="F246" s="53" t="s">
        <v>740</v>
      </c>
      <c r="G246" s="53" t="s">
        <v>737</v>
      </c>
      <c r="H246" s="54" t="s">
        <v>93</v>
      </c>
      <c r="I246" s="55">
        <v>50</v>
      </c>
      <c r="J246" s="53" t="s">
        <v>102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90"/>
      <c r="AB246" s="81">
        <v>2017</v>
      </c>
      <c r="AC246" s="81"/>
    </row>
    <row r="247" spans="2:29" ht="12.75" customHeight="1">
      <c r="B247" s="52" t="s">
        <v>741</v>
      </c>
      <c r="C247" s="53" t="s">
        <v>88</v>
      </c>
      <c r="D247" s="53" t="s">
        <v>694</v>
      </c>
      <c r="E247" s="53" t="s">
        <v>695</v>
      </c>
      <c r="F247" s="53" t="s">
        <v>696</v>
      </c>
      <c r="G247" s="53" t="s">
        <v>742</v>
      </c>
      <c r="H247" s="54" t="s">
        <v>93</v>
      </c>
      <c r="I247" s="55">
        <v>50</v>
      </c>
      <c r="J247" s="53" t="s">
        <v>102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90" t="s">
        <v>1829</v>
      </c>
      <c r="AB247" s="81">
        <v>2013</v>
      </c>
      <c r="AC247" s="81" t="s">
        <v>1830</v>
      </c>
    </row>
    <row r="248" spans="2:29" ht="12.75" customHeight="1">
      <c r="B248" s="52" t="s">
        <v>743</v>
      </c>
      <c r="C248" s="53" t="s">
        <v>88</v>
      </c>
      <c r="D248" s="53" t="s">
        <v>699</v>
      </c>
      <c r="E248" s="53" t="s">
        <v>700</v>
      </c>
      <c r="F248" s="53" t="s">
        <v>701</v>
      </c>
      <c r="G248" s="53" t="s">
        <v>742</v>
      </c>
      <c r="H248" s="54" t="s">
        <v>93</v>
      </c>
      <c r="I248" s="55">
        <v>50</v>
      </c>
      <c r="J248" s="53" t="s">
        <v>102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90"/>
      <c r="AB248" s="81">
        <v>2017</v>
      </c>
      <c r="AC248" s="81"/>
    </row>
    <row r="249" spans="2:29" ht="12.75" customHeight="1">
      <c r="B249" s="52" t="s">
        <v>744</v>
      </c>
      <c r="C249" s="53" t="s">
        <v>88</v>
      </c>
      <c r="D249" s="53" t="s">
        <v>745</v>
      </c>
      <c r="E249" s="53" t="s">
        <v>746</v>
      </c>
      <c r="F249" s="53" t="s">
        <v>747</v>
      </c>
      <c r="G249" s="53" t="s">
        <v>748</v>
      </c>
      <c r="H249" s="54" t="s">
        <v>93</v>
      </c>
      <c r="I249" s="55">
        <v>20</v>
      </c>
      <c r="J249" s="53" t="s">
        <v>110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59"/>
      <c r="V249" s="59"/>
      <c r="W249" s="59"/>
      <c r="X249" s="56">
        <v>1466100</v>
      </c>
      <c r="Y249" s="56">
        <v>0</v>
      </c>
      <c r="Z249" s="58">
        <f t="shared" si="22"/>
        <v>0</v>
      </c>
      <c r="AA249" s="90" t="s">
        <v>1829</v>
      </c>
      <c r="AB249" s="81">
        <v>2013</v>
      </c>
      <c r="AC249" s="81"/>
    </row>
    <row r="250" spans="2:29" ht="12.75" customHeight="1">
      <c r="B250" s="52" t="s">
        <v>749</v>
      </c>
      <c r="C250" s="53" t="s">
        <v>88</v>
      </c>
      <c r="D250" s="53" t="s">
        <v>745</v>
      </c>
      <c r="E250" s="53" t="s">
        <v>746</v>
      </c>
      <c r="F250" s="53" t="s">
        <v>747</v>
      </c>
      <c r="G250" s="53" t="s">
        <v>748</v>
      </c>
      <c r="H250" s="54" t="s">
        <v>93</v>
      </c>
      <c r="I250" s="55">
        <v>20</v>
      </c>
      <c r="J250" s="53" t="s">
        <v>110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59"/>
      <c r="V250" s="59"/>
      <c r="W250" s="59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90" t="s">
        <v>1829</v>
      </c>
      <c r="AB250" s="81">
        <v>2013</v>
      </c>
      <c r="AC250" s="81"/>
    </row>
    <row r="251" spans="2:29" ht="12.75" customHeight="1">
      <c r="B251" s="52" t="s">
        <v>750</v>
      </c>
      <c r="C251" s="53" t="s">
        <v>88</v>
      </c>
      <c r="D251" s="53" t="s">
        <v>751</v>
      </c>
      <c r="E251" s="53" t="s">
        <v>752</v>
      </c>
      <c r="F251" s="53" t="s">
        <v>753</v>
      </c>
      <c r="G251" s="53" t="s">
        <v>754</v>
      </c>
      <c r="H251" s="54" t="s">
        <v>93</v>
      </c>
      <c r="I251" s="55">
        <v>20</v>
      </c>
      <c r="J251" s="53" t="s">
        <v>110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59"/>
      <c r="V251" s="59"/>
      <c r="W251" s="59"/>
      <c r="X251" s="56">
        <v>1947100</v>
      </c>
      <c r="Y251" s="56">
        <v>0</v>
      </c>
      <c r="Z251" s="58">
        <f t="shared" si="22"/>
        <v>0</v>
      </c>
      <c r="AA251" s="90" t="s">
        <v>1829</v>
      </c>
      <c r="AB251" s="81">
        <v>2013</v>
      </c>
      <c r="AC251" s="81"/>
    </row>
    <row r="252" spans="2:29" ht="12.75" customHeight="1">
      <c r="B252" s="52" t="s">
        <v>755</v>
      </c>
      <c r="C252" s="53" t="s">
        <v>88</v>
      </c>
      <c r="D252" s="53" t="s">
        <v>751</v>
      </c>
      <c r="E252" s="53" t="s">
        <v>752</v>
      </c>
      <c r="F252" s="53" t="s">
        <v>753</v>
      </c>
      <c r="G252" s="53" t="s">
        <v>754</v>
      </c>
      <c r="H252" s="54" t="s">
        <v>93</v>
      </c>
      <c r="I252" s="55">
        <v>20</v>
      </c>
      <c r="J252" s="53" t="s">
        <v>110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59"/>
      <c r="V252" s="59"/>
      <c r="W252" s="59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90" t="s">
        <v>1829</v>
      </c>
      <c r="AB252" s="81">
        <v>2013</v>
      </c>
      <c r="AC252" s="81"/>
    </row>
    <row r="253" spans="2:29" ht="12.75" customHeight="1">
      <c r="B253" s="52" t="s">
        <v>756</v>
      </c>
      <c r="C253" s="53" t="s">
        <v>88</v>
      </c>
      <c r="D253" s="53" t="s">
        <v>757</v>
      </c>
      <c r="E253" s="53" t="s">
        <v>758</v>
      </c>
      <c r="F253" s="53" t="s">
        <v>759</v>
      </c>
      <c r="G253" s="53" t="s">
        <v>760</v>
      </c>
      <c r="H253" s="54" t="s">
        <v>93</v>
      </c>
      <c r="I253" s="55">
        <v>20</v>
      </c>
      <c r="J253" s="53" t="s">
        <v>110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59"/>
      <c r="V253" s="59"/>
      <c r="W253" s="59"/>
      <c r="X253" s="56">
        <v>1984300</v>
      </c>
      <c r="Y253" s="56">
        <v>0</v>
      </c>
      <c r="Z253" s="58">
        <f t="shared" si="22"/>
        <v>0</v>
      </c>
      <c r="AA253" s="90" t="s">
        <v>1829</v>
      </c>
      <c r="AB253" s="81">
        <v>2013</v>
      </c>
      <c r="AC253" s="81"/>
    </row>
    <row r="254" spans="2:29" ht="12.75" customHeight="1">
      <c r="B254" s="52" t="s">
        <v>761</v>
      </c>
      <c r="C254" s="53" t="s">
        <v>88</v>
      </c>
      <c r="D254" s="53" t="s">
        <v>757</v>
      </c>
      <c r="E254" s="53" t="s">
        <v>758</v>
      </c>
      <c r="F254" s="53" t="s">
        <v>759</v>
      </c>
      <c r="G254" s="53" t="s">
        <v>760</v>
      </c>
      <c r="H254" s="54" t="s">
        <v>93</v>
      </c>
      <c r="I254" s="55">
        <v>20</v>
      </c>
      <c r="J254" s="53" t="s">
        <v>110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59"/>
      <c r="V254" s="59"/>
      <c r="W254" s="59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90" t="s">
        <v>1829</v>
      </c>
      <c r="AB254" s="81">
        <v>2013</v>
      </c>
      <c r="AC254" s="81"/>
    </row>
    <row r="255" spans="2:29" ht="12.75" customHeight="1">
      <c r="B255" s="52" t="s">
        <v>762</v>
      </c>
      <c r="C255" s="53" t="s">
        <v>88</v>
      </c>
      <c r="D255" s="53" t="s">
        <v>763</v>
      </c>
      <c r="E255" s="53" t="s">
        <v>764</v>
      </c>
      <c r="F255" s="53" t="s">
        <v>765</v>
      </c>
      <c r="G255" s="53" t="s">
        <v>766</v>
      </c>
      <c r="H255" s="54" t="s">
        <v>93</v>
      </c>
      <c r="I255" s="55">
        <v>20</v>
      </c>
      <c r="J255" s="53" t="s">
        <v>767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90" t="s">
        <v>1829</v>
      </c>
      <c r="AB255" s="81">
        <v>2013</v>
      </c>
      <c r="AC255" s="81"/>
    </row>
    <row r="256" spans="2:29" ht="12.75" customHeight="1">
      <c r="B256" s="52" t="s">
        <v>768</v>
      </c>
      <c r="C256" s="53" t="s">
        <v>88</v>
      </c>
      <c r="D256" s="53" t="s">
        <v>769</v>
      </c>
      <c r="E256" s="53" t="s">
        <v>764</v>
      </c>
      <c r="F256" s="53" t="s">
        <v>770</v>
      </c>
      <c r="G256" s="53" t="s">
        <v>766</v>
      </c>
      <c r="H256" s="54" t="s">
        <v>93</v>
      </c>
      <c r="I256" s="55">
        <v>20</v>
      </c>
      <c r="J256" s="53" t="s">
        <v>767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90"/>
      <c r="AB256" s="81">
        <v>2016</v>
      </c>
      <c r="AC256" s="81"/>
    </row>
    <row r="257" spans="2:29" ht="12.75" customHeight="1">
      <c r="B257" s="52" t="s">
        <v>771</v>
      </c>
      <c r="C257" s="53" t="s">
        <v>88</v>
      </c>
      <c r="D257" s="53" t="s">
        <v>769</v>
      </c>
      <c r="E257" s="53" t="s">
        <v>764</v>
      </c>
      <c r="F257" s="53" t="s">
        <v>770</v>
      </c>
      <c r="G257" s="53" t="s">
        <v>766</v>
      </c>
      <c r="H257" s="54" t="s">
        <v>93</v>
      </c>
      <c r="I257" s="55">
        <v>20</v>
      </c>
      <c r="J257" s="53" t="s">
        <v>767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90"/>
      <c r="AB257" s="81">
        <v>2016</v>
      </c>
      <c r="AC257" s="81"/>
    </row>
    <row r="258" spans="2:29" ht="12.75" customHeight="1">
      <c r="B258" s="52" t="s">
        <v>772</v>
      </c>
      <c r="C258" s="53" t="s">
        <v>88</v>
      </c>
      <c r="D258" s="53" t="s">
        <v>773</v>
      </c>
      <c r="E258" s="53" t="s">
        <v>764</v>
      </c>
      <c r="F258" s="53" t="s">
        <v>774</v>
      </c>
      <c r="G258" s="53" t="s">
        <v>775</v>
      </c>
      <c r="H258" s="54" t="s">
        <v>93</v>
      </c>
      <c r="I258" s="55">
        <v>20</v>
      </c>
      <c r="J258" s="53" t="s">
        <v>767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90" t="s">
        <v>1829</v>
      </c>
      <c r="AB258" s="81">
        <v>2013</v>
      </c>
      <c r="AC258" s="81"/>
    </row>
    <row r="259" spans="2:29" ht="12.75" customHeight="1">
      <c r="B259" s="52" t="s">
        <v>776</v>
      </c>
      <c r="C259" s="53" t="s">
        <v>88</v>
      </c>
      <c r="D259" s="53" t="s">
        <v>773</v>
      </c>
      <c r="E259" s="53" t="s">
        <v>764</v>
      </c>
      <c r="F259" s="53" t="s">
        <v>774</v>
      </c>
      <c r="G259" s="53" t="s">
        <v>775</v>
      </c>
      <c r="H259" s="54" t="s">
        <v>93</v>
      </c>
      <c r="I259" s="55">
        <v>20</v>
      </c>
      <c r="J259" s="53" t="s">
        <v>767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90"/>
      <c r="AB259" s="81">
        <v>2016</v>
      </c>
      <c r="AC259" s="81"/>
    </row>
    <row r="260" spans="2:29" ht="12.75" customHeight="1">
      <c r="B260" s="52" t="s">
        <v>777</v>
      </c>
      <c r="C260" s="53" t="s">
        <v>88</v>
      </c>
      <c r="D260" s="53" t="s">
        <v>773</v>
      </c>
      <c r="E260" s="53" t="s">
        <v>764</v>
      </c>
      <c r="F260" s="53" t="s">
        <v>774</v>
      </c>
      <c r="G260" s="53" t="s">
        <v>775</v>
      </c>
      <c r="H260" s="54" t="s">
        <v>93</v>
      </c>
      <c r="I260" s="55">
        <v>20</v>
      </c>
      <c r="J260" s="53" t="s">
        <v>767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90"/>
      <c r="AB260" s="81">
        <v>2016</v>
      </c>
      <c r="AC260" s="81"/>
    </row>
    <row r="261" spans="2:29" ht="12.75" customHeight="1">
      <c r="B261" s="52" t="s">
        <v>778</v>
      </c>
      <c r="C261" s="53" t="s">
        <v>88</v>
      </c>
      <c r="D261" s="53" t="s">
        <v>779</v>
      </c>
      <c r="E261" s="53" t="s">
        <v>780</v>
      </c>
      <c r="F261" s="53" t="s">
        <v>781</v>
      </c>
      <c r="G261" s="53" t="s">
        <v>782</v>
      </c>
      <c r="H261" s="54" t="s">
        <v>93</v>
      </c>
      <c r="I261" s="55">
        <v>20</v>
      </c>
      <c r="J261" s="53" t="s">
        <v>767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90" t="s">
        <v>1829</v>
      </c>
      <c r="AB261" s="81">
        <v>2013</v>
      </c>
      <c r="AC261" s="81"/>
    </row>
    <row r="262" spans="2:29" ht="12.75" customHeight="1">
      <c r="B262" s="52" t="s">
        <v>783</v>
      </c>
      <c r="C262" s="53" t="s">
        <v>88</v>
      </c>
      <c r="D262" s="53" t="s">
        <v>784</v>
      </c>
      <c r="E262" s="53" t="s">
        <v>780</v>
      </c>
      <c r="F262" s="53" t="s">
        <v>785</v>
      </c>
      <c r="G262" s="53" t="s">
        <v>786</v>
      </c>
      <c r="H262" s="54" t="s">
        <v>93</v>
      </c>
      <c r="I262" s="55">
        <v>20</v>
      </c>
      <c r="J262" s="53" t="s">
        <v>767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90" t="s">
        <v>1829</v>
      </c>
      <c r="AB262" s="81">
        <v>2013</v>
      </c>
      <c r="AC262" s="81"/>
    </row>
    <row r="263" spans="2:29" ht="12.75" customHeight="1">
      <c r="B263" s="52" t="s">
        <v>787</v>
      </c>
      <c r="C263" s="53" t="s">
        <v>88</v>
      </c>
      <c r="D263" s="53" t="s">
        <v>779</v>
      </c>
      <c r="E263" s="53" t="s">
        <v>780</v>
      </c>
      <c r="F263" s="53" t="s">
        <v>781</v>
      </c>
      <c r="G263" s="53" t="s">
        <v>788</v>
      </c>
      <c r="H263" s="54" t="s">
        <v>93</v>
      </c>
      <c r="I263" s="55">
        <v>20</v>
      </c>
      <c r="J263" s="53" t="s">
        <v>767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90" t="s">
        <v>1829</v>
      </c>
      <c r="AB263" s="81">
        <v>2013</v>
      </c>
      <c r="AC263" s="81"/>
    </row>
    <row r="264" spans="2:29" ht="12.75" customHeight="1">
      <c r="B264" s="52" t="s">
        <v>789</v>
      </c>
      <c r="C264" s="53" t="s">
        <v>88</v>
      </c>
      <c r="D264" s="53" t="s">
        <v>790</v>
      </c>
      <c r="E264" s="53" t="s">
        <v>780</v>
      </c>
      <c r="F264" s="53" t="s">
        <v>791</v>
      </c>
      <c r="G264" s="53" t="s">
        <v>792</v>
      </c>
      <c r="H264" s="54" t="s">
        <v>93</v>
      </c>
      <c r="I264" s="55">
        <v>20</v>
      </c>
      <c r="J264" s="53" t="s">
        <v>767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90" t="s">
        <v>1829</v>
      </c>
      <c r="AB264" s="81">
        <v>2013</v>
      </c>
      <c r="AC264" s="81"/>
    </row>
    <row r="265" spans="2:29" ht="12.75" customHeight="1">
      <c r="B265" s="52" t="s">
        <v>793</v>
      </c>
      <c r="C265" s="53" t="s">
        <v>88</v>
      </c>
      <c r="D265" s="53" t="s">
        <v>784</v>
      </c>
      <c r="E265" s="53" t="s">
        <v>780</v>
      </c>
      <c r="F265" s="53" t="s">
        <v>785</v>
      </c>
      <c r="G265" s="53" t="s">
        <v>794</v>
      </c>
      <c r="H265" s="54" t="s">
        <v>93</v>
      </c>
      <c r="I265" s="55">
        <v>20</v>
      </c>
      <c r="J265" s="53" t="s">
        <v>767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90" t="s">
        <v>1829</v>
      </c>
      <c r="AB265" s="81">
        <v>2013</v>
      </c>
      <c r="AC265" s="81"/>
    </row>
    <row r="266" spans="2:29" ht="12.75" customHeight="1">
      <c r="B266" s="52" t="s">
        <v>795</v>
      </c>
      <c r="C266" s="53" t="s">
        <v>88</v>
      </c>
      <c r="D266" s="53" t="s">
        <v>790</v>
      </c>
      <c r="E266" s="53" t="s">
        <v>780</v>
      </c>
      <c r="F266" s="53" t="s">
        <v>791</v>
      </c>
      <c r="G266" s="53" t="s">
        <v>796</v>
      </c>
      <c r="H266" s="54" t="s">
        <v>93</v>
      </c>
      <c r="I266" s="55">
        <v>20</v>
      </c>
      <c r="J266" s="53" t="s">
        <v>767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90" t="s">
        <v>1829</v>
      </c>
      <c r="AB266" s="81">
        <v>2013</v>
      </c>
      <c r="AC266" s="81"/>
    </row>
    <row r="267" spans="2:29" ht="12.75" customHeight="1">
      <c r="B267" s="52" t="s">
        <v>797</v>
      </c>
      <c r="C267" s="53" t="s">
        <v>88</v>
      </c>
      <c r="D267" s="53" t="s">
        <v>798</v>
      </c>
      <c r="E267" s="53" t="s">
        <v>780</v>
      </c>
      <c r="F267" s="53" t="s">
        <v>799</v>
      </c>
      <c r="G267" s="53" t="s">
        <v>800</v>
      </c>
      <c r="H267" s="54" t="s">
        <v>93</v>
      </c>
      <c r="I267" s="55">
        <v>20</v>
      </c>
      <c r="J267" s="53" t="s">
        <v>767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90" t="s">
        <v>1829</v>
      </c>
      <c r="AB267" s="81">
        <v>2013</v>
      </c>
      <c r="AC267" s="81"/>
    </row>
    <row r="268" spans="2:29" ht="12.75" customHeight="1">
      <c r="B268" s="52" t="s">
        <v>801</v>
      </c>
      <c r="C268" s="53" t="s">
        <v>88</v>
      </c>
      <c r="D268" s="53" t="s">
        <v>798</v>
      </c>
      <c r="E268" s="53" t="s">
        <v>780</v>
      </c>
      <c r="F268" s="53" t="s">
        <v>799</v>
      </c>
      <c r="G268" s="53" t="s">
        <v>802</v>
      </c>
      <c r="H268" s="54" t="s">
        <v>93</v>
      </c>
      <c r="I268" s="55">
        <v>20</v>
      </c>
      <c r="J268" s="53" t="s">
        <v>767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90" t="s">
        <v>1829</v>
      </c>
      <c r="AB268" s="81">
        <v>2013</v>
      </c>
      <c r="AC268" s="81"/>
    </row>
    <row r="269" spans="2:29" ht="12.75" customHeight="1">
      <c r="B269" s="52" t="s">
        <v>803</v>
      </c>
      <c r="C269" s="53" t="s">
        <v>88</v>
      </c>
      <c r="D269" s="53" t="s">
        <v>798</v>
      </c>
      <c r="E269" s="53" t="s">
        <v>780</v>
      </c>
      <c r="F269" s="53" t="s">
        <v>799</v>
      </c>
      <c r="G269" s="53" t="s">
        <v>804</v>
      </c>
      <c r="H269" s="54" t="s">
        <v>93</v>
      </c>
      <c r="I269" s="55">
        <v>20</v>
      </c>
      <c r="J269" s="53" t="s">
        <v>767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90" t="s">
        <v>1829</v>
      </c>
      <c r="AB269" s="81">
        <v>2013</v>
      </c>
      <c r="AC269" s="81"/>
    </row>
    <row r="270" spans="2:29" ht="12.75" customHeight="1">
      <c r="B270" s="52" t="s">
        <v>805</v>
      </c>
      <c r="C270" s="53" t="s">
        <v>88</v>
      </c>
      <c r="D270" s="53" t="s">
        <v>806</v>
      </c>
      <c r="E270" s="53" t="s">
        <v>807</v>
      </c>
      <c r="F270" s="53" t="s">
        <v>808</v>
      </c>
      <c r="G270" s="53" t="s">
        <v>809</v>
      </c>
      <c r="H270" s="54" t="s">
        <v>93</v>
      </c>
      <c r="I270" s="55">
        <v>20</v>
      </c>
      <c r="J270" s="53" t="s">
        <v>767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90" t="s">
        <v>1829</v>
      </c>
      <c r="AB270" s="81">
        <v>2013</v>
      </c>
      <c r="AC270" s="81" t="s">
        <v>1830</v>
      </c>
    </row>
    <row r="271" spans="2:29" ht="12.75" customHeight="1">
      <c r="B271" s="52" t="s">
        <v>810</v>
      </c>
      <c r="C271" s="53" t="s">
        <v>88</v>
      </c>
      <c r="D271" s="53" t="s">
        <v>806</v>
      </c>
      <c r="E271" s="53" t="s">
        <v>807</v>
      </c>
      <c r="F271" s="53" t="s">
        <v>808</v>
      </c>
      <c r="G271" s="53" t="s">
        <v>809</v>
      </c>
      <c r="H271" s="54" t="s">
        <v>93</v>
      </c>
      <c r="I271" s="55">
        <v>20</v>
      </c>
      <c r="J271" s="53" t="s">
        <v>767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90" t="s">
        <v>1829</v>
      </c>
      <c r="AB271" s="81">
        <v>2013</v>
      </c>
      <c r="AC271" s="81"/>
    </row>
    <row r="272" spans="2:29" ht="12.75" customHeight="1">
      <c r="B272" s="52" t="s">
        <v>811</v>
      </c>
      <c r="C272" s="53" t="s">
        <v>88</v>
      </c>
      <c r="D272" s="53" t="s">
        <v>806</v>
      </c>
      <c r="E272" s="53" t="s">
        <v>807</v>
      </c>
      <c r="F272" s="53" t="s">
        <v>808</v>
      </c>
      <c r="G272" s="53" t="s">
        <v>812</v>
      </c>
      <c r="H272" s="54" t="s">
        <v>93</v>
      </c>
      <c r="I272" s="55">
        <v>20</v>
      </c>
      <c r="J272" s="53" t="s">
        <v>767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90" t="s">
        <v>1829</v>
      </c>
      <c r="AB272" s="81">
        <v>2013</v>
      </c>
      <c r="AC272" s="81" t="s">
        <v>1830</v>
      </c>
    </row>
    <row r="273" spans="2:29" ht="12.75" customHeight="1">
      <c r="B273" s="52" t="s">
        <v>813</v>
      </c>
      <c r="C273" s="53" t="s">
        <v>88</v>
      </c>
      <c r="D273" s="53" t="s">
        <v>806</v>
      </c>
      <c r="E273" s="53" t="s">
        <v>807</v>
      </c>
      <c r="F273" s="53" t="s">
        <v>808</v>
      </c>
      <c r="G273" s="53" t="s">
        <v>812</v>
      </c>
      <c r="H273" s="54" t="s">
        <v>93</v>
      </c>
      <c r="I273" s="55">
        <v>20</v>
      </c>
      <c r="J273" s="53" t="s">
        <v>767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90" t="s">
        <v>1829</v>
      </c>
      <c r="AB273" s="81">
        <v>2013</v>
      </c>
      <c r="AC273" s="81"/>
    </row>
    <row r="274" spans="2:29" ht="12.75" customHeight="1">
      <c r="B274" s="52" t="s">
        <v>814</v>
      </c>
      <c r="C274" s="53" t="s">
        <v>88</v>
      </c>
      <c r="D274" s="53" t="s">
        <v>806</v>
      </c>
      <c r="E274" s="53" t="s">
        <v>807</v>
      </c>
      <c r="F274" s="53" t="s">
        <v>808</v>
      </c>
      <c r="G274" s="53" t="s">
        <v>812</v>
      </c>
      <c r="H274" s="54" t="s">
        <v>93</v>
      </c>
      <c r="I274" s="55">
        <v>20</v>
      </c>
      <c r="J274" s="53" t="s">
        <v>767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90" t="s">
        <v>1829</v>
      </c>
      <c r="AB274" s="81">
        <v>2013</v>
      </c>
      <c r="AC274" s="81"/>
    </row>
    <row r="275" spans="2:29" ht="12.75" customHeight="1">
      <c r="B275" s="52" t="s">
        <v>815</v>
      </c>
      <c r="C275" s="53" t="s">
        <v>88</v>
      </c>
      <c r="D275" s="53" t="s">
        <v>806</v>
      </c>
      <c r="E275" s="53" t="s">
        <v>807</v>
      </c>
      <c r="F275" s="53" t="s">
        <v>808</v>
      </c>
      <c r="G275" s="53" t="s">
        <v>816</v>
      </c>
      <c r="H275" s="54" t="s">
        <v>93</v>
      </c>
      <c r="I275" s="55">
        <v>20</v>
      </c>
      <c r="J275" s="53" t="s">
        <v>767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90" t="s">
        <v>1829</v>
      </c>
      <c r="AB275" s="81">
        <v>2013</v>
      </c>
      <c r="AC275" s="81"/>
    </row>
    <row r="276" spans="2:29" ht="12.75" customHeight="1">
      <c r="B276" s="52" t="s">
        <v>817</v>
      </c>
      <c r="C276" s="53" t="s">
        <v>88</v>
      </c>
      <c r="D276" s="53" t="s">
        <v>806</v>
      </c>
      <c r="E276" s="53" t="s">
        <v>807</v>
      </c>
      <c r="F276" s="53" t="s">
        <v>808</v>
      </c>
      <c r="G276" s="53" t="s">
        <v>818</v>
      </c>
      <c r="H276" s="54" t="s">
        <v>93</v>
      </c>
      <c r="I276" s="55">
        <v>20</v>
      </c>
      <c r="J276" s="53" t="s">
        <v>767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90" t="s">
        <v>1829</v>
      </c>
      <c r="AB276" s="81">
        <v>2013</v>
      </c>
      <c r="AC276" s="81"/>
    </row>
    <row r="277" spans="2:29" ht="12.75" customHeight="1">
      <c r="B277" s="52" t="s">
        <v>819</v>
      </c>
      <c r="C277" s="53" t="s">
        <v>88</v>
      </c>
      <c r="D277" s="53" t="s">
        <v>806</v>
      </c>
      <c r="E277" s="53" t="s">
        <v>807</v>
      </c>
      <c r="F277" s="53" t="s">
        <v>808</v>
      </c>
      <c r="G277" s="53" t="s">
        <v>820</v>
      </c>
      <c r="H277" s="54" t="s">
        <v>93</v>
      </c>
      <c r="I277" s="55">
        <v>20</v>
      </c>
      <c r="J277" s="53" t="s">
        <v>767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90" t="s">
        <v>1829</v>
      </c>
      <c r="AB277" s="81">
        <v>2013</v>
      </c>
      <c r="AC277" s="81"/>
    </row>
    <row r="278" spans="2:29" ht="12.75" customHeight="1">
      <c r="B278" s="52" t="s">
        <v>821</v>
      </c>
      <c r="C278" s="53" t="s">
        <v>88</v>
      </c>
      <c r="D278" s="53" t="s">
        <v>822</v>
      </c>
      <c r="E278" s="53" t="s">
        <v>823</v>
      </c>
      <c r="F278" s="53" t="s">
        <v>824</v>
      </c>
      <c r="G278" s="53" t="s">
        <v>825</v>
      </c>
      <c r="H278" s="54" t="s">
        <v>93</v>
      </c>
      <c r="I278" s="55">
        <v>20</v>
      </c>
      <c r="J278" s="53" t="s">
        <v>826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90" t="s">
        <v>1829</v>
      </c>
      <c r="AB278" s="81">
        <v>2013</v>
      </c>
      <c r="AC278" s="81" t="s">
        <v>1830</v>
      </c>
    </row>
    <row r="279" spans="2:29" ht="12.75" customHeight="1">
      <c r="B279" s="52" t="s">
        <v>827</v>
      </c>
      <c r="C279" s="53" t="s">
        <v>88</v>
      </c>
      <c r="D279" s="53" t="s">
        <v>822</v>
      </c>
      <c r="E279" s="53" t="s">
        <v>823</v>
      </c>
      <c r="F279" s="53" t="s">
        <v>824</v>
      </c>
      <c r="G279" s="53" t="s">
        <v>825</v>
      </c>
      <c r="H279" s="54" t="s">
        <v>93</v>
      </c>
      <c r="I279" s="55">
        <v>20</v>
      </c>
      <c r="J279" s="53" t="s">
        <v>826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90" t="s">
        <v>1829</v>
      </c>
      <c r="AB279" s="81">
        <v>2014</v>
      </c>
      <c r="AC279" s="81"/>
    </row>
    <row r="280" spans="2:29" ht="12.75" customHeight="1">
      <c r="B280" s="52" t="s">
        <v>828</v>
      </c>
      <c r="C280" s="53" t="s">
        <v>88</v>
      </c>
      <c r="D280" s="53" t="s">
        <v>829</v>
      </c>
      <c r="E280" s="53" t="s">
        <v>823</v>
      </c>
      <c r="F280" s="53" t="s">
        <v>830</v>
      </c>
      <c r="G280" s="53" t="s">
        <v>825</v>
      </c>
      <c r="H280" s="54" t="s">
        <v>93</v>
      </c>
      <c r="I280" s="55">
        <v>20</v>
      </c>
      <c r="J280" s="53" t="s">
        <v>826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90" t="s">
        <v>1829</v>
      </c>
      <c r="AB280" s="81">
        <v>2013</v>
      </c>
      <c r="AC280" s="81" t="s">
        <v>1830</v>
      </c>
    </row>
    <row r="281" spans="2:29" ht="12.75" customHeight="1">
      <c r="B281" s="52" t="s">
        <v>831</v>
      </c>
      <c r="C281" s="53" t="s">
        <v>88</v>
      </c>
      <c r="D281" s="53" t="s">
        <v>829</v>
      </c>
      <c r="E281" s="53" t="s">
        <v>823</v>
      </c>
      <c r="F281" s="53" t="s">
        <v>830</v>
      </c>
      <c r="G281" s="53" t="s">
        <v>825</v>
      </c>
      <c r="H281" s="54" t="s">
        <v>93</v>
      </c>
      <c r="I281" s="55">
        <v>20</v>
      </c>
      <c r="J281" s="53" t="s">
        <v>826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90" t="s">
        <v>1829</v>
      </c>
      <c r="AB281" s="81">
        <v>2014</v>
      </c>
      <c r="AC281" s="81"/>
    </row>
    <row r="282" spans="2:29" ht="12.75" customHeight="1">
      <c r="B282" s="52" t="s">
        <v>832</v>
      </c>
      <c r="C282" s="53" t="s">
        <v>88</v>
      </c>
      <c r="D282" s="53" t="s">
        <v>833</v>
      </c>
      <c r="E282" s="53" t="s">
        <v>834</v>
      </c>
      <c r="F282" s="53" t="s">
        <v>835</v>
      </c>
      <c r="G282" s="53" t="s">
        <v>836</v>
      </c>
      <c r="H282" s="54" t="s">
        <v>93</v>
      </c>
      <c r="I282" s="55">
        <v>20</v>
      </c>
      <c r="J282" s="53" t="s">
        <v>826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90" t="s">
        <v>1829</v>
      </c>
      <c r="AB282" s="81">
        <v>2013</v>
      </c>
      <c r="AC282" s="81" t="s">
        <v>1830</v>
      </c>
    </row>
    <row r="283" spans="2:29" ht="12.75" customHeight="1">
      <c r="B283" s="52" t="s">
        <v>837</v>
      </c>
      <c r="C283" s="53" t="s">
        <v>88</v>
      </c>
      <c r="D283" s="53" t="s">
        <v>833</v>
      </c>
      <c r="E283" s="53" t="s">
        <v>834</v>
      </c>
      <c r="F283" s="53" t="s">
        <v>835</v>
      </c>
      <c r="G283" s="53" t="s">
        <v>836</v>
      </c>
      <c r="H283" s="54" t="s">
        <v>93</v>
      </c>
      <c r="I283" s="55">
        <v>20</v>
      </c>
      <c r="J283" s="53" t="s">
        <v>826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90" t="s">
        <v>1829</v>
      </c>
      <c r="AB283" s="81">
        <v>2014</v>
      </c>
      <c r="AC283" s="81"/>
    </row>
    <row r="284" spans="2:29" ht="12.75" customHeight="1">
      <c r="B284" s="52" t="s">
        <v>838</v>
      </c>
      <c r="C284" s="53" t="s">
        <v>88</v>
      </c>
      <c r="D284" s="53" t="s">
        <v>839</v>
      </c>
      <c r="E284" s="53" t="s">
        <v>840</v>
      </c>
      <c r="F284" s="53" t="s">
        <v>841</v>
      </c>
      <c r="G284" s="53" t="s">
        <v>842</v>
      </c>
      <c r="H284" s="54" t="s">
        <v>93</v>
      </c>
      <c r="I284" s="55">
        <v>20</v>
      </c>
      <c r="J284" s="53" t="s">
        <v>826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90" t="s">
        <v>1829</v>
      </c>
      <c r="AB284" s="81">
        <v>2013</v>
      </c>
      <c r="AC284" s="81"/>
    </row>
    <row r="285" spans="2:29" ht="12.75" customHeight="1">
      <c r="B285" s="52" t="s">
        <v>843</v>
      </c>
      <c r="C285" s="53" t="s">
        <v>88</v>
      </c>
      <c r="D285" s="53" t="s">
        <v>844</v>
      </c>
      <c r="E285" s="53" t="s">
        <v>845</v>
      </c>
      <c r="F285" s="53" t="s">
        <v>846</v>
      </c>
      <c r="G285" s="53" t="s">
        <v>847</v>
      </c>
      <c r="H285" s="54" t="s">
        <v>93</v>
      </c>
      <c r="I285" s="55">
        <v>20</v>
      </c>
      <c r="J285" s="53" t="s">
        <v>826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90" t="s">
        <v>1829</v>
      </c>
      <c r="AB285" s="81">
        <v>2013</v>
      </c>
      <c r="AC285" s="81" t="s">
        <v>1830</v>
      </c>
    </row>
    <row r="286" spans="2:29" ht="12.75" customHeight="1">
      <c r="B286" s="52" t="s">
        <v>848</v>
      </c>
      <c r="C286" s="53" t="s">
        <v>88</v>
      </c>
      <c r="D286" s="53" t="s">
        <v>844</v>
      </c>
      <c r="E286" s="53" t="s">
        <v>845</v>
      </c>
      <c r="F286" s="53" t="s">
        <v>846</v>
      </c>
      <c r="G286" s="53" t="s">
        <v>847</v>
      </c>
      <c r="H286" s="54" t="s">
        <v>93</v>
      </c>
      <c r="I286" s="55">
        <v>20</v>
      </c>
      <c r="J286" s="53" t="s">
        <v>826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90" t="s">
        <v>1829</v>
      </c>
      <c r="AB286" s="81">
        <v>2016</v>
      </c>
      <c r="AC286" s="81"/>
    </row>
    <row r="287" spans="2:29" ht="12.75" customHeight="1">
      <c r="B287" s="52" t="s">
        <v>849</v>
      </c>
      <c r="C287" s="53" t="s">
        <v>88</v>
      </c>
      <c r="D287" s="53" t="s">
        <v>844</v>
      </c>
      <c r="E287" s="53" t="s">
        <v>845</v>
      </c>
      <c r="F287" s="53" t="s">
        <v>846</v>
      </c>
      <c r="G287" s="53" t="s">
        <v>850</v>
      </c>
      <c r="H287" s="54" t="s">
        <v>93</v>
      </c>
      <c r="I287" s="55">
        <v>20</v>
      </c>
      <c r="J287" s="53" t="s">
        <v>826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90" t="s">
        <v>1829</v>
      </c>
      <c r="AB287" s="81">
        <v>2013</v>
      </c>
      <c r="AC287" s="81" t="s">
        <v>1830</v>
      </c>
    </row>
    <row r="288" spans="2:29" ht="12.75" customHeight="1">
      <c r="B288" s="52" t="s">
        <v>851</v>
      </c>
      <c r="C288" s="53" t="s">
        <v>88</v>
      </c>
      <c r="D288" s="53" t="s">
        <v>844</v>
      </c>
      <c r="E288" s="53" t="s">
        <v>845</v>
      </c>
      <c r="F288" s="53" t="s">
        <v>846</v>
      </c>
      <c r="G288" s="53" t="s">
        <v>850</v>
      </c>
      <c r="H288" s="54" t="s">
        <v>93</v>
      </c>
      <c r="I288" s="55">
        <v>20</v>
      </c>
      <c r="J288" s="53" t="s">
        <v>826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90" t="s">
        <v>1829</v>
      </c>
      <c r="AB288" s="81">
        <v>2016</v>
      </c>
      <c r="AC288" s="81"/>
    </row>
    <row r="289" spans="2:29" ht="12.75" customHeight="1">
      <c r="B289" s="52" t="s">
        <v>852</v>
      </c>
      <c r="C289" s="53" t="s">
        <v>88</v>
      </c>
      <c r="D289" s="53" t="s">
        <v>456</v>
      </c>
      <c r="E289" s="53" t="s">
        <v>457</v>
      </c>
      <c r="F289" s="53" t="s">
        <v>458</v>
      </c>
      <c r="G289" s="53" t="s">
        <v>458</v>
      </c>
      <c r="H289" s="54" t="s">
        <v>93</v>
      </c>
      <c r="I289" s="55">
        <v>20</v>
      </c>
      <c r="J289" s="53" t="s">
        <v>853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90" t="s">
        <v>1829</v>
      </c>
      <c r="AB289" s="81">
        <v>2014</v>
      </c>
      <c r="AC289" s="81" t="s">
        <v>1830</v>
      </c>
    </row>
    <row r="290" spans="2:29" ht="12.75" customHeight="1">
      <c r="B290" s="52" t="s">
        <v>854</v>
      </c>
      <c r="C290" s="53" t="s">
        <v>88</v>
      </c>
      <c r="D290" s="53" t="s">
        <v>456</v>
      </c>
      <c r="E290" s="53" t="s">
        <v>457</v>
      </c>
      <c r="F290" s="53" t="s">
        <v>458</v>
      </c>
      <c r="G290" s="53" t="s">
        <v>458</v>
      </c>
      <c r="H290" s="54" t="s">
        <v>93</v>
      </c>
      <c r="I290" s="55">
        <v>20</v>
      </c>
      <c r="J290" s="53" t="s">
        <v>855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90" t="s">
        <v>1829</v>
      </c>
      <c r="AB290" s="81">
        <v>2014</v>
      </c>
      <c r="AC290" s="81"/>
    </row>
    <row r="291" spans="2:29" ht="12.75" customHeight="1">
      <c r="B291" s="52" t="s">
        <v>856</v>
      </c>
      <c r="C291" s="53" t="s">
        <v>88</v>
      </c>
      <c r="D291" s="53" t="s">
        <v>857</v>
      </c>
      <c r="E291" s="53" t="s">
        <v>858</v>
      </c>
      <c r="F291" s="53" t="s">
        <v>859</v>
      </c>
      <c r="G291" s="53" t="s">
        <v>860</v>
      </c>
      <c r="H291" s="54" t="s">
        <v>93</v>
      </c>
      <c r="I291" s="55">
        <v>20</v>
      </c>
      <c r="J291" s="53" t="s">
        <v>861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90" t="s">
        <v>1829</v>
      </c>
      <c r="AB291" s="81">
        <v>2015</v>
      </c>
      <c r="AC291" s="81" t="s">
        <v>1830</v>
      </c>
    </row>
    <row r="292" spans="2:29" ht="12.75" customHeight="1">
      <c r="B292" s="52" t="s">
        <v>862</v>
      </c>
      <c r="C292" s="53" t="s">
        <v>88</v>
      </c>
      <c r="D292" s="53" t="s">
        <v>857</v>
      </c>
      <c r="E292" s="53" t="s">
        <v>858</v>
      </c>
      <c r="F292" s="53" t="s">
        <v>859</v>
      </c>
      <c r="G292" s="53" t="s">
        <v>860</v>
      </c>
      <c r="H292" s="54" t="s">
        <v>93</v>
      </c>
      <c r="I292" s="55">
        <v>20</v>
      </c>
      <c r="J292" s="53" t="s">
        <v>861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90" t="s">
        <v>1829</v>
      </c>
      <c r="AB292" s="81">
        <v>2015</v>
      </c>
      <c r="AC292" s="81" t="s">
        <v>1830</v>
      </c>
    </row>
    <row r="293" spans="2:29" ht="12.75" customHeight="1">
      <c r="B293" s="52" t="s">
        <v>863</v>
      </c>
      <c r="C293" s="53" t="s">
        <v>88</v>
      </c>
      <c r="D293" s="53" t="s">
        <v>857</v>
      </c>
      <c r="E293" s="53" t="s">
        <v>858</v>
      </c>
      <c r="F293" s="53" t="s">
        <v>859</v>
      </c>
      <c r="G293" s="53" t="s">
        <v>860</v>
      </c>
      <c r="H293" s="54" t="s">
        <v>93</v>
      </c>
      <c r="I293" s="55">
        <v>20</v>
      </c>
      <c r="J293" s="53" t="s">
        <v>861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90" t="s">
        <v>1829</v>
      </c>
      <c r="AB293" s="81">
        <v>2015</v>
      </c>
      <c r="AC293" s="81" t="s">
        <v>1830</v>
      </c>
    </row>
    <row r="294" spans="2:29" ht="12.75" customHeight="1">
      <c r="B294" s="52" t="s">
        <v>864</v>
      </c>
      <c r="C294" s="53" t="s">
        <v>88</v>
      </c>
      <c r="D294" s="53" t="s">
        <v>865</v>
      </c>
      <c r="E294" s="53" t="s">
        <v>866</v>
      </c>
      <c r="F294" s="53" t="s">
        <v>867</v>
      </c>
      <c r="G294" s="53" t="s">
        <v>868</v>
      </c>
      <c r="H294" s="54" t="s">
        <v>869</v>
      </c>
      <c r="I294" s="55">
        <v>0</v>
      </c>
      <c r="J294" s="53" t="s">
        <v>861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90"/>
      <c r="AB294" s="81">
        <v>2015</v>
      </c>
      <c r="AC294" s="81"/>
    </row>
    <row r="295" spans="2:29" ht="12.75" customHeight="1">
      <c r="B295" s="52" t="s">
        <v>870</v>
      </c>
      <c r="C295" s="53" t="s">
        <v>88</v>
      </c>
      <c r="D295" s="53" t="s">
        <v>871</v>
      </c>
      <c r="E295" s="53" t="s">
        <v>840</v>
      </c>
      <c r="F295" s="53" t="s">
        <v>841</v>
      </c>
      <c r="G295" s="53" t="s">
        <v>872</v>
      </c>
      <c r="H295" s="54" t="s">
        <v>869</v>
      </c>
      <c r="I295" s="55">
        <v>20</v>
      </c>
      <c r="J295" s="53" t="s">
        <v>110</v>
      </c>
      <c r="K295" s="53" t="s">
        <v>95</v>
      </c>
      <c r="L295" s="53" t="s">
        <v>873</v>
      </c>
      <c r="M295" s="53" t="s">
        <v>874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90"/>
      <c r="AB295" s="81">
        <v>2015</v>
      </c>
      <c r="AC295" s="81" t="s">
        <v>1830</v>
      </c>
    </row>
    <row r="296" spans="2:29" ht="12.75" customHeight="1">
      <c r="B296" s="52" t="s">
        <v>875</v>
      </c>
      <c r="C296" s="53" t="s">
        <v>88</v>
      </c>
      <c r="D296" s="53" t="s">
        <v>871</v>
      </c>
      <c r="E296" s="53" t="s">
        <v>840</v>
      </c>
      <c r="F296" s="53" t="s">
        <v>841</v>
      </c>
      <c r="G296" s="53" t="s">
        <v>872</v>
      </c>
      <c r="H296" s="54" t="s">
        <v>869</v>
      </c>
      <c r="I296" s="55">
        <v>20</v>
      </c>
      <c r="J296" s="53" t="s">
        <v>110</v>
      </c>
      <c r="K296" s="53" t="s">
        <v>95</v>
      </c>
      <c r="L296" s="53" t="s">
        <v>873</v>
      </c>
      <c r="M296" s="53" t="s">
        <v>874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90"/>
      <c r="AB296" s="81">
        <v>2015</v>
      </c>
      <c r="AC296" s="81" t="s">
        <v>1830</v>
      </c>
    </row>
    <row r="297" spans="2:29" ht="12.75" customHeight="1">
      <c r="B297" s="52" t="s">
        <v>876</v>
      </c>
      <c r="C297" s="53" t="s">
        <v>88</v>
      </c>
      <c r="D297" s="53" t="s">
        <v>877</v>
      </c>
      <c r="E297" s="53" t="s">
        <v>878</v>
      </c>
      <c r="F297" s="53" t="s">
        <v>879</v>
      </c>
      <c r="G297" s="53" t="s">
        <v>879</v>
      </c>
      <c r="H297" s="54" t="s">
        <v>93</v>
      </c>
      <c r="I297" s="55">
        <v>20</v>
      </c>
      <c r="J297" s="53" t="s">
        <v>880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90" t="s">
        <v>1829</v>
      </c>
      <c r="AB297" s="81">
        <v>2015</v>
      </c>
      <c r="AC297" s="81" t="s">
        <v>1830</v>
      </c>
    </row>
    <row r="298" spans="2:29" ht="12.75" customHeight="1">
      <c r="B298" s="52" t="s">
        <v>881</v>
      </c>
      <c r="C298" s="53" t="s">
        <v>88</v>
      </c>
      <c r="D298" s="53" t="s">
        <v>877</v>
      </c>
      <c r="E298" s="53" t="s">
        <v>878</v>
      </c>
      <c r="F298" s="53" t="s">
        <v>879</v>
      </c>
      <c r="G298" s="53" t="s">
        <v>879</v>
      </c>
      <c r="H298" s="54" t="s">
        <v>93</v>
      </c>
      <c r="I298" s="55">
        <v>20</v>
      </c>
      <c r="J298" s="53" t="s">
        <v>880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90" t="s">
        <v>1829</v>
      </c>
      <c r="AB298" s="81">
        <v>2015</v>
      </c>
      <c r="AC298" s="81" t="s">
        <v>1830</v>
      </c>
    </row>
    <row r="299" spans="2:29" ht="12.75" customHeight="1">
      <c r="B299" s="52" t="s">
        <v>882</v>
      </c>
      <c r="C299" s="53" t="s">
        <v>88</v>
      </c>
      <c r="D299" s="53" t="s">
        <v>883</v>
      </c>
      <c r="E299" s="53" t="s">
        <v>884</v>
      </c>
      <c r="F299" s="53" t="s">
        <v>885</v>
      </c>
      <c r="G299" s="53" t="s">
        <v>885</v>
      </c>
      <c r="H299" s="54" t="s">
        <v>886</v>
      </c>
      <c r="I299" s="55">
        <v>20</v>
      </c>
      <c r="J299" s="53" t="s">
        <v>887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90" t="s">
        <v>1829</v>
      </c>
      <c r="AB299" s="81">
        <v>2015</v>
      </c>
      <c r="AC299" s="81" t="s">
        <v>1830</v>
      </c>
    </row>
    <row r="300" spans="2:29" ht="12.75" customHeight="1">
      <c r="B300" s="52" t="s">
        <v>888</v>
      </c>
      <c r="C300" s="53" t="s">
        <v>88</v>
      </c>
      <c r="D300" s="53" t="s">
        <v>883</v>
      </c>
      <c r="E300" s="53" t="s">
        <v>884</v>
      </c>
      <c r="F300" s="53" t="s">
        <v>885</v>
      </c>
      <c r="G300" s="53" t="s">
        <v>885</v>
      </c>
      <c r="H300" s="54" t="s">
        <v>886</v>
      </c>
      <c r="I300" s="55">
        <v>20</v>
      </c>
      <c r="J300" s="53" t="s">
        <v>887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90" t="s">
        <v>1829</v>
      </c>
      <c r="AB300" s="81">
        <v>2015</v>
      </c>
      <c r="AC300" s="81" t="s">
        <v>1830</v>
      </c>
    </row>
    <row r="301" spans="2:29" ht="12.75" customHeight="1">
      <c r="B301" s="52" t="s">
        <v>889</v>
      </c>
      <c r="C301" s="53" t="s">
        <v>88</v>
      </c>
      <c r="D301" s="53" t="s">
        <v>890</v>
      </c>
      <c r="E301" s="53" t="s">
        <v>115</v>
      </c>
      <c r="F301" s="53" t="s">
        <v>891</v>
      </c>
      <c r="G301" s="53" t="s">
        <v>891</v>
      </c>
      <c r="H301" s="54" t="s">
        <v>93</v>
      </c>
      <c r="I301" s="55">
        <v>20</v>
      </c>
      <c r="J301" s="53" t="s">
        <v>887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90" t="s">
        <v>1829</v>
      </c>
      <c r="AB301" s="81">
        <v>2015</v>
      </c>
      <c r="AC301" s="81" t="s">
        <v>1830</v>
      </c>
    </row>
    <row r="302" spans="2:29" ht="12.75" customHeight="1">
      <c r="B302" s="52" t="s">
        <v>892</v>
      </c>
      <c r="C302" s="53" t="s">
        <v>88</v>
      </c>
      <c r="D302" s="53" t="s">
        <v>890</v>
      </c>
      <c r="E302" s="53" t="s">
        <v>115</v>
      </c>
      <c r="F302" s="53" t="s">
        <v>891</v>
      </c>
      <c r="G302" s="53" t="s">
        <v>891</v>
      </c>
      <c r="H302" s="54" t="s">
        <v>93</v>
      </c>
      <c r="I302" s="55">
        <v>20</v>
      </c>
      <c r="J302" s="53" t="s">
        <v>887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90" t="s">
        <v>1829</v>
      </c>
      <c r="AB302" s="81">
        <v>2015</v>
      </c>
      <c r="AC302" s="81" t="s">
        <v>1830</v>
      </c>
    </row>
    <row r="303" spans="2:29" ht="12.75" customHeight="1">
      <c r="B303" s="52" t="s">
        <v>893</v>
      </c>
      <c r="C303" s="53" t="s">
        <v>88</v>
      </c>
      <c r="D303" s="53" t="s">
        <v>894</v>
      </c>
      <c r="E303" s="53" t="s">
        <v>107</v>
      </c>
      <c r="F303" s="53" t="s">
        <v>895</v>
      </c>
      <c r="G303" s="53" t="s">
        <v>895</v>
      </c>
      <c r="H303" s="54" t="s">
        <v>93</v>
      </c>
      <c r="I303" s="55">
        <v>20</v>
      </c>
      <c r="J303" s="53" t="s">
        <v>887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90" t="s">
        <v>1829</v>
      </c>
      <c r="AB303" s="81">
        <v>2015</v>
      </c>
      <c r="AC303" s="81" t="s">
        <v>1830</v>
      </c>
    </row>
    <row r="304" spans="2:29" ht="12.75" customHeight="1">
      <c r="B304" s="52" t="s">
        <v>896</v>
      </c>
      <c r="C304" s="53" t="s">
        <v>88</v>
      </c>
      <c r="D304" s="53" t="s">
        <v>894</v>
      </c>
      <c r="E304" s="53" t="s">
        <v>107</v>
      </c>
      <c r="F304" s="53" t="s">
        <v>895</v>
      </c>
      <c r="G304" s="53" t="s">
        <v>895</v>
      </c>
      <c r="H304" s="54" t="s">
        <v>93</v>
      </c>
      <c r="I304" s="55">
        <v>20</v>
      </c>
      <c r="J304" s="53" t="s">
        <v>887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90" t="s">
        <v>1829</v>
      </c>
      <c r="AB304" s="81">
        <v>2015</v>
      </c>
      <c r="AC304" s="81" t="s">
        <v>1830</v>
      </c>
    </row>
    <row r="305" spans="2:29" ht="12.75" customHeight="1">
      <c r="B305" s="52" t="s">
        <v>897</v>
      </c>
      <c r="C305" s="53" t="s">
        <v>88</v>
      </c>
      <c r="D305" s="53" t="s">
        <v>898</v>
      </c>
      <c r="E305" s="53" t="s">
        <v>899</v>
      </c>
      <c r="F305" s="53" t="s">
        <v>900</v>
      </c>
      <c r="G305" s="53" t="s">
        <v>901</v>
      </c>
      <c r="H305" s="54" t="s">
        <v>93</v>
      </c>
      <c r="I305" s="55">
        <v>20</v>
      </c>
      <c r="J305" s="53" t="s">
        <v>887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90" t="s">
        <v>1829</v>
      </c>
      <c r="AB305" s="81">
        <v>2015</v>
      </c>
      <c r="AC305" s="81" t="s">
        <v>1830</v>
      </c>
    </row>
    <row r="306" spans="2:29" ht="12.75" customHeight="1">
      <c r="B306" s="52" t="s">
        <v>902</v>
      </c>
      <c r="C306" s="53" t="s">
        <v>88</v>
      </c>
      <c r="D306" s="53" t="s">
        <v>898</v>
      </c>
      <c r="E306" s="53" t="s">
        <v>899</v>
      </c>
      <c r="F306" s="53" t="s">
        <v>900</v>
      </c>
      <c r="G306" s="53" t="s">
        <v>901</v>
      </c>
      <c r="H306" s="54" t="s">
        <v>93</v>
      </c>
      <c r="I306" s="55">
        <v>20</v>
      </c>
      <c r="J306" s="53" t="s">
        <v>887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90" t="s">
        <v>1829</v>
      </c>
      <c r="AB306" s="81">
        <v>2015</v>
      </c>
      <c r="AC306" s="81" t="s">
        <v>1830</v>
      </c>
    </row>
    <row r="307" spans="2:29" ht="12.75" customHeight="1">
      <c r="B307" s="52" t="s">
        <v>903</v>
      </c>
      <c r="C307" s="53" t="s">
        <v>88</v>
      </c>
      <c r="D307" s="53" t="s">
        <v>898</v>
      </c>
      <c r="E307" s="53" t="s">
        <v>899</v>
      </c>
      <c r="F307" s="53" t="s">
        <v>900</v>
      </c>
      <c r="G307" s="53" t="s">
        <v>904</v>
      </c>
      <c r="H307" s="54" t="s">
        <v>93</v>
      </c>
      <c r="I307" s="55">
        <v>20</v>
      </c>
      <c r="J307" s="53" t="s">
        <v>887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90" t="s">
        <v>1829</v>
      </c>
      <c r="AB307" s="81">
        <v>2015</v>
      </c>
      <c r="AC307" s="81" t="s">
        <v>1830</v>
      </c>
    </row>
    <row r="308" spans="2:29" ht="12.75" customHeight="1">
      <c r="B308" s="52" t="s">
        <v>905</v>
      </c>
      <c r="C308" s="53" t="s">
        <v>88</v>
      </c>
      <c r="D308" s="53" t="s">
        <v>898</v>
      </c>
      <c r="E308" s="53" t="s">
        <v>899</v>
      </c>
      <c r="F308" s="53" t="s">
        <v>900</v>
      </c>
      <c r="G308" s="53" t="s">
        <v>904</v>
      </c>
      <c r="H308" s="54" t="s">
        <v>93</v>
      </c>
      <c r="I308" s="55">
        <v>20</v>
      </c>
      <c r="J308" s="53" t="s">
        <v>887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90" t="s">
        <v>1829</v>
      </c>
      <c r="AB308" s="81">
        <v>2015</v>
      </c>
      <c r="AC308" s="81" t="s">
        <v>1830</v>
      </c>
    </row>
    <row r="309" spans="2:29" ht="12.75" customHeight="1">
      <c r="B309" s="52" t="s">
        <v>906</v>
      </c>
      <c r="C309" s="53" t="s">
        <v>88</v>
      </c>
      <c r="D309" s="53" t="s">
        <v>898</v>
      </c>
      <c r="E309" s="53" t="s">
        <v>899</v>
      </c>
      <c r="F309" s="53" t="s">
        <v>900</v>
      </c>
      <c r="G309" s="53" t="s">
        <v>907</v>
      </c>
      <c r="H309" s="54" t="s">
        <v>93</v>
      </c>
      <c r="I309" s="55">
        <v>20</v>
      </c>
      <c r="J309" s="53" t="s">
        <v>887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90" t="s">
        <v>1829</v>
      </c>
      <c r="AB309" s="81">
        <v>2015</v>
      </c>
      <c r="AC309" s="81" t="s">
        <v>1830</v>
      </c>
    </row>
    <row r="310" spans="2:29" ht="12.75" customHeight="1">
      <c r="B310" s="52" t="s">
        <v>908</v>
      </c>
      <c r="C310" s="53" t="s">
        <v>88</v>
      </c>
      <c r="D310" s="53" t="s">
        <v>898</v>
      </c>
      <c r="E310" s="53" t="s">
        <v>899</v>
      </c>
      <c r="F310" s="53" t="s">
        <v>900</v>
      </c>
      <c r="G310" s="53" t="s">
        <v>907</v>
      </c>
      <c r="H310" s="54" t="s">
        <v>93</v>
      </c>
      <c r="I310" s="55">
        <v>20</v>
      </c>
      <c r="J310" s="53" t="s">
        <v>887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90" t="s">
        <v>1829</v>
      </c>
      <c r="AB310" s="81">
        <v>2015</v>
      </c>
      <c r="AC310" s="81" t="s">
        <v>1830</v>
      </c>
    </row>
    <row r="311" spans="2:29" ht="12.75" customHeight="1">
      <c r="B311" s="52" t="s">
        <v>909</v>
      </c>
      <c r="C311" s="53" t="s">
        <v>88</v>
      </c>
      <c r="D311" s="53" t="s">
        <v>898</v>
      </c>
      <c r="E311" s="53" t="s">
        <v>899</v>
      </c>
      <c r="F311" s="53" t="s">
        <v>900</v>
      </c>
      <c r="G311" s="53" t="s">
        <v>910</v>
      </c>
      <c r="H311" s="54" t="s">
        <v>93</v>
      </c>
      <c r="I311" s="55">
        <v>20</v>
      </c>
      <c r="J311" s="53" t="s">
        <v>887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90" t="s">
        <v>1829</v>
      </c>
      <c r="AB311" s="81">
        <v>2015</v>
      </c>
      <c r="AC311" s="81" t="s">
        <v>1830</v>
      </c>
    </row>
    <row r="312" spans="2:29" ht="12.75" customHeight="1">
      <c r="B312" s="52" t="s">
        <v>911</v>
      </c>
      <c r="C312" s="53" t="s">
        <v>88</v>
      </c>
      <c r="D312" s="53" t="s">
        <v>898</v>
      </c>
      <c r="E312" s="53" t="s">
        <v>899</v>
      </c>
      <c r="F312" s="53" t="s">
        <v>900</v>
      </c>
      <c r="G312" s="53" t="s">
        <v>910</v>
      </c>
      <c r="H312" s="54" t="s">
        <v>93</v>
      </c>
      <c r="I312" s="55">
        <v>20</v>
      </c>
      <c r="J312" s="53" t="s">
        <v>887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90" t="s">
        <v>1829</v>
      </c>
      <c r="AB312" s="81">
        <v>2015</v>
      </c>
      <c r="AC312" s="81" t="s">
        <v>1830</v>
      </c>
    </row>
    <row r="313" spans="2:29" ht="12.75" customHeight="1">
      <c r="B313" s="52" t="s">
        <v>912</v>
      </c>
      <c r="C313" s="53" t="s">
        <v>88</v>
      </c>
      <c r="D313" s="53" t="s">
        <v>898</v>
      </c>
      <c r="E313" s="53" t="s">
        <v>899</v>
      </c>
      <c r="F313" s="53" t="s">
        <v>900</v>
      </c>
      <c r="G313" s="53" t="s">
        <v>913</v>
      </c>
      <c r="H313" s="54" t="s">
        <v>93</v>
      </c>
      <c r="I313" s="55">
        <v>20</v>
      </c>
      <c r="J313" s="53" t="s">
        <v>887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90" t="s">
        <v>1829</v>
      </c>
      <c r="AB313" s="81">
        <v>2015</v>
      </c>
      <c r="AC313" s="81" t="s">
        <v>1830</v>
      </c>
    </row>
    <row r="314" spans="2:29" ht="12.75" customHeight="1">
      <c r="B314" s="52" t="s">
        <v>914</v>
      </c>
      <c r="C314" s="53" t="s">
        <v>88</v>
      </c>
      <c r="D314" s="53" t="s">
        <v>898</v>
      </c>
      <c r="E314" s="53" t="s">
        <v>899</v>
      </c>
      <c r="F314" s="53" t="s">
        <v>900</v>
      </c>
      <c r="G314" s="53" t="s">
        <v>913</v>
      </c>
      <c r="H314" s="54" t="s">
        <v>93</v>
      </c>
      <c r="I314" s="55">
        <v>20</v>
      </c>
      <c r="J314" s="53" t="s">
        <v>887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90" t="s">
        <v>1829</v>
      </c>
      <c r="AB314" s="81">
        <v>2015</v>
      </c>
      <c r="AC314" s="81" t="s">
        <v>1830</v>
      </c>
    </row>
    <row r="315" spans="2:29" ht="12.75" customHeight="1">
      <c r="B315" s="52" t="s">
        <v>915</v>
      </c>
      <c r="C315" s="53" t="s">
        <v>88</v>
      </c>
      <c r="D315" s="53" t="s">
        <v>898</v>
      </c>
      <c r="E315" s="53" t="s">
        <v>899</v>
      </c>
      <c r="F315" s="53" t="s">
        <v>900</v>
      </c>
      <c r="G315" s="53" t="s">
        <v>916</v>
      </c>
      <c r="H315" s="54" t="s">
        <v>93</v>
      </c>
      <c r="I315" s="55">
        <v>20</v>
      </c>
      <c r="J315" s="53" t="s">
        <v>887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90" t="s">
        <v>1829</v>
      </c>
      <c r="AB315" s="81">
        <v>2015</v>
      </c>
      <c r="AC315" s="81" t="s">
        <v>1830</v>
      </c>
    </row>
    <row r="316" spans="2:29" ht="12.75" customHeight="1">
      <c r="B316" s="52" t="s">
        <v>917</v>
      </c>
      <c r="C316" s="53" t="s">
        <v>88</v>
      </c>
      <c r="D316" s="53" t="s">
        <v>898</v>
      </c>
      <c r="E316" s="53" t="s">
        <v>899</v>
      </c>
      <c r="F316" s="53" t="s">
        <v>900</v>
      </c>
      <c r="G316" s="53" t="s">
        <v>916</v>
      </c>
      <c r="H316" s="54" t="s">
        <v>93</v>
      </c>
      <c r="I316" s="55">
        <v>20</v>
      </c>
      <c r="J316" s="53" t="s">
        <v>887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90" t="s">
        <v>1829</v>
      </c>
      <c r="AB316" s="81">
        <v>2015</v>
      </c>
      <c r="AC316" s="81" t="s">
        <v>1830</v>
      </c>
    </row>
    <row r="317" spans="2:29" ht="12.75" customHeight="1">
      <c r="B317" s="52" t="s">
        <v>918</v>
      </c>
      <c r="C317" s="53" t="s">
        <v>88</v>
      </c>
      <c r="D317" s="53" t="s">
        <v>898</v>
      </c>
      <c r="E317" s="53" t="s">
        <v>899</v>
      </c>
      <c r="F317" s="53" t="s">
        <v>900</v>
      </c>
      <c r="G317" s="53" t="s">
        <v>919</v>
      </c>
      <c r="H317" s="54" t="s">
        <v>93</v>
      </c>
      <c r="I317" s="55">
        <v>20</v>
      </c>
      <c r="J317" s="53" t="s">
        <v>887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90" t="s">
        <v>1829</v>
      </c>
      <c r="AB317" s="81">
        <v>2015</v>
      </c>
      <c r="AC317" s="81" t="s">
        <v>1830</v>
      </c>
    </row>
    <row r="318" spans="2:29" ht="12.75" customHeight="1">
      <c r="B318" s="52" t="s">
        <v>920</v>
      </c>
      <c r="C318" s="53" t="s">
        <v>88</v>
      </c>
      <c r="D318" s="53" t="s">
        <v>898</v>
      </c>
      <c r="E318" s="53" t="s">
        <v>899</v>
      </c>
      <c r="F318" s="53" t="s">
        <v>900</v>
      </c>
      <c r="G318" s="53" t="s">
        <v>919</v>
      </c>
      <c r="H318" s="54" t="s">
        <v>93</v>
      </c>
      <c r="I318" s="55">
        <v>20</v>
      </c>
      <c r="J318" s="53" t="s">
        <v>887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90" t="s">
        <v>1829</v>
      </c>
      <c r="AB318" s="81">
        <v>2015</v>
      </c>
      <c r="AC318" s="81" t="s">
        <v>1830</v>
      </c>
    </row>
    <row r="319" spans="2:29" ht="12.75" customHeight="1">
      <c r="B319" s="52" t="s">
        <v>921</v>
      </c>
      <c r="C319" s="53" t="s">
        <v>88</v>
      </c>
      <c r="D319" s="53" t="s">
        <v>898</v>
      </c>
      <c r="E319" s="53" t="s">
        <v>899</v>
      </c>
      <c r="F319" s="53" t="s">
        <v>900</v>
      </c>
      <c r="G319" s="53" t="s">
        <v>922</v>
      </c>
      <c r="H319" s="54" t="s">
        <v>93</v>
      </c>
      <c r="I319" s="55">
        <v>20</v>
      </c>
      <c r="J319" s="53" t="s">
        <v>887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90" t="s">
        <v>1829</v>
      </c>
      <c r="AB319" s="81">
        <v>2015</v>
      </c>
      <c r="AC319" s="81" t="s">
        <v>1830</v>
      </c>
    </row>
    <row r="320" spans="2:29" ht="12.75" customHeight="1">
      <c r="B320" s="52" t="s">
        <v>923</v>
      </c>
      <c r="C320" s="53" t="s">
        <v>88</v>
      </c>
      <c r="D320" s="53" t="s">
        <v>898</v>
      </c>
      <c r="E320" s="53" t="s">
        <v>899</v>
      </c>
      <c r="F320" s="53" t="s">
        <v>900</v>
      </c>
      <c r="G320" s="53" t="s">
        <v>922</v>
      </c>
      <c r="H320" s="54" t="s">
        <v>93</v>
      </c>
      <c r="I320" s="55">
        <v>20</v>
      </c>
      <c r="J320" s="53" t="s">
        <v>887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90" t="s">
        <v>1829</v>
      </c>
      <c r="AB320" s="81">
        <v>2015</v>
      </c>
      <c r="AC320" s="81" t="s">
        <v>1830</v>
      </c>
    </row>
    <row r="321" spans="2:29" ht="12.75" customHeight="1">
      <c r="B321" s="52" t="s">
        <v>924</v>
      </c>
      <c r="C321" s="53" t="s">
        <v>88</v>
      </c>
      <c r="D321" s="53" t="s">
        <v>898</v>
      </c>
      <c r="E321" s="53" t="s">
        <v>899</v>
      </c>
      <c r="F321" s="53" t="s">
        <v>900</v>
      </c>
      <c r="G321" s="53" t="s">
        <v>925</v>
      </c>
      <c r="H321" s="54" t="s">
        <v>93</v>
      </c>
      <c r="I321" s="55">
        <v>20</v>
      </c>
      <c r="J321" s="53" t="s">
        <v>887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90" t="s">
        <v>1829</v>
      </c>
      <c r="AB321" s="81">
        <v>2015</v>
      </c>
      <c r="AC321" s="81" t="s">
        <v>1830</v>
      </c>
    </row>
    <row r="322" spans="2:29" ht="12.75" customHeight="1">
      <c r="B322" s="52" t="s">
        <v>926</v>
      </c>
      <c r="C322" s="53" t="s">
        <v>88</v>
      </c>
      <c r="D322" s="53" t="s">
        <v>898</v>
      </c>
      <c r="E322" s="53" t="s">
        <v>899</v>
      </c>
      <c r="F322" s="53" t="s">
        <v>900</v>
      </c>
      <c r="G322" s="53" t="s">
        <v>925</v>
      </c>
      <c r="H322" s="54" t="s">
        <v>93</v>
      </c>
      <c r="I322" s="55">
        <v>20</v>
      </c>
      <c r="J322" s="53" t="s">
        <v>887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90" t="s">
        <v>1829</v>
      </c>
      <c r="AB322" s="81">
        <v>2015</v>
      </c>
      <c r="AC322" s="81" t="s">
        <v>1830</v>
      </c>
    </row>
    <row r="323" spans="2:29" ht="12.75" customHeight="1">
      <c r="B323" s="52" t="s">
        <v>927</v>
      </c>
      <c r="C323" s="53" t="s">
        <v>88</v>
      </c>
      <c r="D323" s="53" t="s">
        <v>898</v>
      </c>
      <c r="E323" s="53" t="s">
        <v>899</v>
      </c>
      <c r="F323" s="53" t="s">
        <v>900</v>
      </c>
      <c r="G323" s="53" t="s">
        <v>928</v>
      </c>
      <c r="H323" s="54" t="s">
        <v>93</v>
      </c>
      <c r="I323" s="55">
        <v>20</v>
      </c>
      <c r="J323" s="53" t="s">
        <v>887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90" t="s">
        <v>1829</v>
      </c>
      <c r="AB323" s="81">
        <v>2015</v>
      </c>
      <c r="AC323" s="81" t="s">
        <v>1830</v>
      </c>
    </row>
    <row r="324" spans="2:29" ht="12.75" customHeight="1">
      <c r="B324" s="52" t="s">
        <v>929</v>
      </c>
      <c r="C324" s="53" t="s">
        <v>88</v>
      </c>
      <c r="D324" s="53" t="s">
        <v>898</v>
      </c>
      <c r="E324" s="53" t="s">
        <v>899</v>
      </c>
      <c r="F324" s="53" t="s">
        <v>900</v>
      </c>
      <c r="G324" s="53" t="s">
        <v>928</v>
      </c>
      <c r="H324" s="54" t="s">
        <v>93</v>
      </c>
      <c r="I324" s="55">
        <v>20</v>
      </c>
      <c r="J324" s="53" t="s">
        <v>887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90" t="s">
        <v>1829</v>
      </c>
      <c r="AB324" s="81">
        <v>2015</v>
      </c>
      <c r="AC324" s="81" t="s">
        <v>1830</v>
      </c>
    </row>
    <row r="325" spans="2:29" ht="12.75" customHeight="1">
      <c r="B325" s="52" t="s">
        <v>930</v>
      </c>
      <c r="C325" s="53" t="s">
        <v>88</v>
      </c>
      <c r="D325" s="53" t="s">
        <v>898</v>
      </c>
      <c r="E325" s="53" t="s">
        <v>899</v>
      </c>
      <c r="F325" s="53" t="s">
        <v>900</v>
      </c>
      <c r="G325" s="53" t="s">
        <v>931</v>
      </c>
      <c r="H325" s="54" t="s">
        <v>93</v>
      </c>
      <c r="I325" s="55">
        <v>20</v>
      </c>
      <c r="J325" s="53" t="s">
        <v>887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90" t="s">
        <v>1829</v>
      </c>
      <c r="AB325" s="81">
        <v>2015</v>
      </c>
      <c r="AC325" s="81" t="s">
        <v>1830</v>
      </c>
    </row>
    <row r="326" spans="2:29" ht="12.75" customHeight="1">
      <c r="B326" s="52" t="s">
        <v>932</v>
      </c>
      <c r="C326" s="53" t="s">
        <v>88</v>
      </c>
      <c r="D326" s="53" t="s">
        <v>898</v>
      </c>
      <c r="E326" s="53" t="s">
        <v>899</v>
      </c>
      <c r="F326" s="53" t="s">
        <v>900</v>
      </c>
      <c r="G326" s="53" t="s">
        <v>931</v>
      </c>
      <c r="H326" s="54" t="s">
        <v>93</v>
      </c>
      <c r="I326" s="55">
        <v>20</v>
      </c>
      <c r="J326" s="53" t="s">
        <v>887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90" t="s">
        <v>1829</v>
      </c>
      <c r="AB326" s="81">
        <v>2015</v>
      </c>
      <c r="AC326" s="81" t="s">
        <v>1830</v>
      </c>
    </row>
    <row r="327" spans="2:29" ht="12.75" customHeight="1">
      <c r="B327" s="52" t="s">
        <v>933</v>
      </c>
      <c r="C327" s="53" t="s">
        <v>88</v>
      </c>
      <c r="D327" s="53" t="s">
        <v>898</v>
      </c>
      <c r="E327" s="53" t="s">
        <v>899</v>
      </c>
      <c r="F327" s="53" t="s">
        <v>900</v>
      </c>
      <c r="G327" s="53" t="s">
        <v>934</v>
      </c>
      <c r="H327" s="54" t="s">
        <v>93</v>
      </c>
      <c r="I327" s="55">
        <v>20</v>
      </c>
      <c r="J327" s="53" t="s">
        <v>887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90" t="s">
        <v>1829</v>
      </c>
      <c r="AB327" s="81">
        <v>2015</v>
      </c>
      <c r="AC327" s="81" t="s">
        <v>1830</v>
      </c>
    </row>
    <row r="328" spans="2:29" ht="12.75" customHeight="1">
      <c r="B328" s="52" t="s">
        <v>935</v>
      </c>
      <c r="C328" s="53" t="s">
        <v>88</v>
      </c>
      <c r="D328" s="53" t="s">
        <v>898</v>
      </c>
      <c r="E328" s="53" t="s">
        <v>899</v>
      </c>
      <c r="F328" s="53" t="s">
        <v>900</v>
      </c>
      <c r="G328" s="53" t="s">
        <v>934</v>
      </c>
      <c r="H328" s="54" t="s">
        <v>93</v>
      </c>
      <c r="I328" s="55">
        <v>20</v>
      </c>
      <c r="J328" s="53" t="s">
        <v>887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90" t="s">
        <v>1829</v>
      </c>
      <c r="AB328" s="81">
        <v>2015</v>
      </c>
      <c r="AC328" s="81" t="s">
        <v>1830</v>
      </c>
    </row>
    <row r="329" spans="2:29" ht="12.75" customHeight="1">
      <c r="B329" s="52" t="s">
        <v>936</v>
      </c>
      <c r="C329" s="53" t="s">
        <v>88</v>
      </c>
      <c r="D329" s="53" t="s">
        <v>898</v>
      </c>
      <c r="E329" s="53" t="s">
        <v>899</v>
      </c>
      <c r="F329" s="53" t="s">
        <v>900</v>
      </c>
      <c r="G329" s="53" t="s">
        <v>937</v>
      </c>
      <c r="H329" s="54" t="s">
        <v>93</v>
      </c>
      <c r="I329" s="55">
        <v>20</v>
      </c>
      <c r="J329" s="53" t="s">
        <v>887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90" t="s">
        <v>1829</v>
      </c>
      <c r="AB329" s="81">
        <v>2015</v>
      </c>
      <c r="AC329" s="81" t="s">
        <v>1830</v>
      </c>
    </row>
    <row r="330" spans="2:29" ht="12.75" customHeight="1">
      <c r="B330" s="52" t="s">
        <v>938</v>
      </c>
      <c r="C330" s="53" t="s">
        <v>88</v>
      </c>
      <c r="D330" s="53" t="s">
        <v>898</v>
      </c>
      <c r="E330" s="53" t="s">
        <v>899</v>
      </c>
      <c r="F330" s="53" t="s">
        <v>900</v>
      </c>
      <c r="G330" s="53" t="s">
        <v>937</v>
      </c>
      <c r="H330" s="54" t="s">
        <v>93</v>
      </c>
      <c r="I330" s="55">
        <v>20</v>
      </c>
      <c r="J330" s="53" t="s">
        <v>887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90" t="s">
        <v>1829</v>
      </c>
      <c r="AB330" s="81">
        <v>2015</v>
      </c>
      <c r="AC330" s="81" t="s">
        <v>1830</v>
      </c>
    </row>
    <row r="331" spans="2:29" ht="12.75" customHeight="1">
      <c r="B331" s="52" t="s">
        <v>939</v>
      </c>
      <c r="C331" s="53" t="s">
        <v>88</v>
      </c>
      <c r="D331" s="53" t="s">
        <v>898</v>
      </c>
      <c r="E331" s="53" t="s">
        <v>899</v>
      </c>
      <c r="F331" s="53" t="s">
        <v>900</v>
      </c>
      <c r="G331" s="53" t="s">
        <v>940</v>
      </c>
      <c r="H331" s="54" t="s">
        <v>93</v>
      </c>
      <c r="I331" s="55">
        <v>20</v>
      </c>
      <c r="J331" s="53" t="s">
        <v>887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90" t="s">
        <v>1829</v>
      </c>
      <c r="AB331" s="81">
        <v>2015</v>
      </c>
      <c r="AC331" s="81" t="s">
        <v>1830</v>
      </c>
    </row>
    <row r="332" spans="2:29" ht="12.75" customHeight="1">
      <c r="B332" s="52" t="s">
        <v>941</v>
      </c>
      <c r="C332" s="53" t="s">
        <v>88</v>
      </c>
      <c r="D332" s="53" t="s">
        <v>898</v>
      </c>
      <c r="E332" s="53" t="s">
        <v>899</v>
      </c>
      <c r="F332" s="53" t="s">
        <v>900</v>
      </c>
      <c r="G332" s="53" t="s">
        <v>940</v>
      </c>
      <c r="H332" s="54" t="s">
        <v>93</v>
      </c>
      <c r="I332" s="55">
        <v>20</v>
      </c>
      <c r="J332" s="53" t="s">
        <v>887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90" t="s">
        <v>1829</v>
      </c>
      <c r="AB332" s="81">
        <v>2015</v>
      </c>
      <c r="AC332" s="81" t="s">
        <v>1830</v>
      </c>
    </row>
    <row r="333" spans="2:29" ht="12.75" customHeight="1">
      <c r="B333" s="52" t="s">
        <v>942</v>
      </c>
      <c r="C333" s="53" t="s">
        <v>88</v>
      </c>
      <c r="D333" s="53" t="s">
        <v>898</v>
      </c>
      <c r="E333" s="53" t="s">
        <v>899</v>
      </c>
      <c r="F333" s="53" t="s">
        <v>900</v>
      </c>
      <c r="G333" s="53" t="s">
        <v>943</v>
      </c>
      <c r="H333" s="54" t="s">
        <v>93</v>
      </c>
      <c r="I333" s="55">
        <v>20</v>
      </c>
      <c r="J333" s="53" t="s">
        <v>887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90" t="s">
        <v>1829</v>
      </c>
      <c r="AB333" s="81">
        <v>2015</v>
      </c>
      <c r="AC333" s="81" t="s">
        <v>1830</v>
      </c>
    </row>
    <row r="334" spans="2:29" ht="12.75" customHeight="1">
      <c r="B334" s="52" t="s">
        <v>944</v>
      </c>
      <c r="C334" s="53" t="s">
        <v>88</v>
      </c>
      <c r="D334" s="53" t="s">
        <v>898</v>
      </c>
      <c r="E334" s="53" t="s">
        <v>899</v>
      </c>
      <c r="F334" s="53" t="s">
        <v>900</v>
      </c>
      <c r="G334" s="53" t="s">
        <v>943</v>
      </c>
      <c r="H334" s="54" t="s">
        <v>93</v>
      </c>
      <c r="I334" s="55">
        <v>20</v>
      </c>
      <c r="J334" s="53" t="s">
        <v>887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90" t="s">
        <v>1829</v>
      </c>
      <c r="AB334" s="81">
        <v>2015</v>
      </c>
      <c r="AC334" s="81" t="s">
        <v>1830</v>
      </c>
    </row>
    <row r="335" spans="2:29" ht="12.75" customHeight="1">
      <c r="B335" s="52" t="s">
        <v>945</v>
      </c>
      <c r="C335" s="53" t="s">
        <v>88</v>
      </c>
      <c r="D335" s="53" t="s">
        <v>898</v>
      </c>
      <c r="E335" s="53" t="s">
        <v>899</v>
      </c>
      <c r="F335" s="53" t="s">
        <v>900</v>
      </c>
      <c r="G335" s="53" t="s">
        <v>946</v>
      </c>
      <c r="H335" s="54" t="s">
        <v>93</v>
      </c>
      <c r="I335" s="55">
        <v>20</v>
      </c>
      <c r="J335" s="53" t="s">
        <v>887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90" t="s">
        <v>1829</v>
      </c>
      <c r="AB335" s="81">
        <v>2015</v>
      </c>
      <c r="AC335" s="81" t="s">
        <v>1830</v>
      </c>
    </row>
    <row r="336" spans="2:29" ht="12.75" customHeight="1">
      <c r="B336" s="52" t="s">
        <v>947</v>
      </c>
      <c r="C336" s="53" t="s">
        <v>88</v>
      </c>
      <c r="D336" s="53" t="s">
        <v>898</v>
      </c>
      <c r="E336" s="53" t="s">
        <v>899</v>
      </c>
      <c r="F336" s="53" t="s">
        <v>900</v>
      </c>
      <c r="G336" s="53" t="s">
        <v>946</v>
      </c>
      <c r="H336" s="54" t="s">
        <v>93</v>
      </c>
      <c r="I336" s="55">
        <v>20</v>
      </c>
      <c r="J336" s="53" t="s">
        <v>887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90" t="s">
        <v>1829</v>
      </c>
      <c r="AB336" s="81">
        <v>2015</v>
      </c>
      <c r="AC336" s="81" t="s">
        <v>1830</v>
      </c>
    </row>
    <row r="337" spans="2:29" ht="12.75" customHeight="1">
      <c r="B337" s="52" t="s">
        <v>948</v>
      </c>
      <c r="C337" s="53" t="s">
        <v>88</v>
      </c>
      <c r="D337" s="53" t="s">
        <v>949</v>
      </c>
      <c r="E337" s="53" t="s">
        <v>950</v>
      </c>
      <c r="F337" s="53" t="s">
        <v>951</v>
      </c>
      <c r="G337" s="53" t="s">
        <v>952</v>
      </c>
      <c r="H337" s="54" t="s">
        <v>93</v>
      </c>
      <c r="I337" s="55">
        <v>20</v>
      </c>
      <c r="J337" s="53" t="s">
        <v>887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90" t="s">
        <v>1829</v>
      </c>
      <c r="AB337" s="81">
        <v>2015</v>
      </c>
      <c r="AC337" s="81" t="s">
        <v>1830</v>
      </c>
    </row>
    <row r="338" spans="2:29" ht="12.75" customHeight="1">
      <c r="B338" s="52" t="s">
        <v>953</v>
      </c>
      <c r="C338" s="53" t="s">
        <v>88</v>
      </c>
      <c r="D338" s="53" t="s">
        <v>949</v>
      </c>
      <c r="E338" s="53" t="s">
        <v>950</v>
      </c>
      <c r="F338" s="53" t="s">
        <v>951</v>
      </c>
      <c r="G338" s="53" t="s">
        <v>952</v>
      </c>
      <c r="H338" s="54" t="s">
        <v>93</v>
      </c>
      <c r="I338" s="55">
        <v>20</v>
      </c>
      <c r="J338" s="53" t="s">
        <v>887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90" t="s">
        <v>1829</v>
      </c>
      <c r="AB338" s="81">
        <v>2015</v>
      </c>
      <c r="AC338" s="81" t="s">
        <v>1830</v>
      </c>
    </row>
    <row r="339" spans="2:29" ht="12.75" customHeight="1">
      <c r="B339" s="52" t="s">
        <v>954</v>
      </c>
      <c r="C339" s="53" t="s">
        <v>88</v>
      </c>
      <c r="D339" s="53" t="s">
        <v>955</v>
      </c>
      <c r="E339" s="53" t="s">
        <v>956</v>
      </c>
      <c r="F339" s="53" t="s">
        <v>957</v>
      </c>
      <c r="G339" s="53" t="s">
        <v>958</v>
      </c>
      <c r="H339" s="54" t="s">
        <v>93</v>
      </c>
      <c r="I339" s="55">
        <v>20</v>
      </c>
      <c r="J339" s="53" t="s">
        <v>887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90" t="s">
        <v>1829</v>
      </c>
      <c r="AB339" s="81">
        <v>2015</v>
      </c>
      <c r="AC339" s="81" t="s">
        <v>1830</v>
      </c>
    </row>
    <row r="340" spans="2:29" ht="12.75" customHeight="1">
      <c r="B340" s="52" t="s">
        <v>959</v>
      </c>
      <c r="C340" s="53" t="s">
        <v>88</v>
      </c>
      <c r="D340" s="53" t="s">
        <v>955</v>
      </c>
      <c r="E340" s="53" t="s">
        <v>956</v>
      </c>
      <c r="F340" s="53" t="s">
        <v>957</v>
      </c>
      <c r="G340" s="53" t="s">
        <v>958</v>
      </c>
      <c r="H340" s="54" t="s">
        <v>93</v>
      </c>
      <c r="I340" s="55">
        <v>20</v>
      </c>
      <c r="J340" s="53" t="s">
        <v>887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90" t="s">
        <v>1829</v>
      </c>
      <c r="AB340" s="81">
        <v>2015</v>
      </c>
      <c r="AC340" s="81" t="s">
        <v>1830</v>
      </c>
    </row>
    <row r="341" spans="2:29" ht="12.75" customHeight="1">
      <c r="B341" s="52" t="s">
        <v>960</v>
      </c>
      <c r="C341" s="53" t="s">
        <v>88</v>
      </c>
      <c r="D341" s="53" t="s">
        <v>961</v>
      </c>
      <c r="E341" s="53" t="s">
        <v>956</v>
      </c>
      <c r="F341" s="53" t="s">
        <v>962</v>
      </c>
      <c r="G341" s="53" t="s">
        <v>963</v>
      </c>
      <c r="H341" s="54" t="s">
        <v>93</v>
      </c>
      <c r="I341" s="55">
        <v>20</v>
      </c>
      <c r="J341" s="53" t="s">
        <v>887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90" t="s">
        <v>1829</v>
      </c>
      <c r="AB341" s="81">
        <v>2015</v>
      </c>
      <c r="AC341" s="81" t="s">
        <v>1830</v>
      </c>
    </row>
    <row r="342" spans="2:29" ht="12.75" customHeight="1">
      <c r="B342" s="52" t="s">
        <v>964</v>
      </c>
      <c r="C342" s="53" t="s">
        <v>88</v>
      </c>
      <c r="D342" s="53" t="s">
        <v>961</v>
      </c>
      <c r="E342" s="53" t="s">
        <v>956</v>
      </c>
      <c r="F342" s="53" t="s">
        <v>962</v>
      </c>
      <c r="G342" s="53" t="s">
        <v>963</v>
      </c>
      <c r="H342" s="54" t="s">
        <v>93</v>
      </c>
      <c r="I342" s="55">
        <v>20</v>
      </c>
      <c r="J342" s="53" t="s">
        <v>887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90" t="s">
        <v>1829</v>
      </c>
      <c r="AB342" s="81">
        <v>2015</v>
      </c>
      <c r="AC342" s="81" t="s">
        <v>1830</v>
      </c>
    </row>
    <row r="343" spans="2:29" ht="12.75" customHeight="1">
      <c r="B343" s="52" t="s">
        <v>965</v>
      </c>
      <c r="C343" s="53" t="s">
        <v>88</v>
      </c>
      <c r="D343" s="53" t="s">
        <v>966</v>
      </c>
      <c r="E343" s="53" t="s">
        <v>956</v>
      </c>
      <c r="F343" s="53" t="s">
        <v>967</v>
      </c>
      <c r="G343" s="53" t="s">
        <v>968</v>
      </c>
      <c r="H343" s="54" t="s">
        <v>93</v>
      </c>
      <c r="I343" s="55">
        <v>20</v>
      </c>
      <c r="J343" s="53" t="s">
        <v>887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90" t="s">
        <v>1829</v>
      </c>
      <c r="AB343" s="81">
        <v>2015</v>
      </c>
      <c r="AC343" s="81" t="s">
        <v>1830</v>
      </c>
    </row>
    <row r="344" spans="2:29" ht="12.75" customHeight="1">
      <c r="B344" s="52" t="s">
        <v>969</v>
      </c>
      <c r="C344" s="53" t="s">
        <v>88</v>
      </c>
      <c r="D344" s="53" t="s">
        <v>966</v>
      </c>
      <c r="E344" s="53" t="s">
        <v>956</v>
      </c>
      <c r="F344" s="53" t="s">
        <v>967</v>
      </c>
      <c r="G344" s="53" t="s">
        <v>968</v>
      </c>
      <c r="H344" s="54" t="s">
        <v>93</v>
      </c>
      <c r="I344" s="55">
        <v>20</v>
      </c>
      <c r="J344" s="53" t="s">
        <v>887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90" t="s">
        <v>1829</v>
      </c>
      <c r="AB344" s="81">
        <v>2015</v>
      </c>
      <c r="AC344" s="81" t="s">
        <v>1830</v>
      </c>
    </row>
    <row r="345" spans="2:29" ht="12.75" customHeight="1">
      <c r="B345" s="52" t="s">
        <v>970</v>
      </c>
      <c r="C345" s="53" t="s">
        <v>88</v>
      </c>
      <c r="D345" s="53" t="s">
        <v>971</v>
      </c>
      <c r="E345" s="53" t="s">
        <v>956</v>
      </c>
      <c r="F345" s="53" t="s">
        <v>972</v>
      </c>
      <c r="G345" s="53" t="s">
        <v>973</v>
      </c>
      <c r="H345" s="54" t="s">
        <v>93</v>
      </c>
      <c r="I345" s="55">
        <v>20</v>
      </c>
      <c r="J345" s="53" t="s">
        <v>887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90" t="s">
        <v>1829</v>
      </c>
      <c r="AB345" s="81">
        <v>2015</v>
      </c>
      <c r="AC345" s="81" t="s">
        <v>1830</v>
      </c>
    </row>
    <row r="346" spans="2:29" ht="12.75" customHeight="1">
      <c r="B346" s="52" t="s">
        <v>974</v>
      </c>
      <c r="C346" s="53" t="s">
        <v>88</v>
      </c>
      <c r="D346" s="53" t="s">
        <v>971</v>
      </c>
      <c r="E346" s="53" t="s">
        <v>956</v>
      </c>
      <c r="F346" s="53" t="s">
        <v>972</v>
      </c>
      <c r="G346" s="53" t="s">
        <v>973</v>
      </c>
      <c r="H346" s="54" t="s">
        <v>93</v>
      </c>
      <c r="I346" s="55">
        <v>20</v>
      </c>
      <c r="J346" s="53" t="s">
        <v>887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90" t="s">
        <v>1829</v>
      </c>
      <c r="AB346" s="81">
        <v>2015</v>
      </c>
      <c r="AC346" s="81" t="s">
        <v>1830</v>
      </c>
    </row>
    <row r="347" spans="2:29" ht="12.75" customHeight="1">
      <c r="B347" s="52" t="s">
        <v>975</v>
      </c>
      <c r="C347" s="53" t="s">
        <v>88</v>
      </c>
      <c r="D347" s="53" t="s">
        <v>976</v>
      </c>
      <c r="E347" s="53" t="s">
        <v>956</v>
      </c>
      <c r="F347" s="53" t="s">
        <v>977</v>
      </c>
      <c r="G347" s="53" t="s">
        <v>978</v>
      </c>
      <c r="H347" s="54" t="s">
        <v>93</v>
      </c>
      <c r="I347" s="55">
        <v>20</v>
      </c>
      <c r="J347" s="53" t="s">
        <v>887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90" t="s">
        <v>1829</v>
      </c>
      <c r="AB347" s="81">
        <v>2015</v>
      </c>
      <c r="AC347" s="81" t="s">
        <v>1830</v>
      </c>
    </row>
    <row r="348" spans="2:29" ht="12.75" customHeight="1">
      <c r="B348" s="52" t="s">
        <v>979</v>
      </c>
      <c r="C348" s="53" t="s">
        <v>88</v>
      </c>
      <c r="D348" s="53" t="s">
        <v>976</v>
      </c>
      <c r="E348" s="53" t="s">
        <v>956</v>
      </c>
      <c r="F348" s="53" t="s">
        <v>977</v>
      </c>
      <c r="G348" s="53" t="s">
        <v>978</v>
      </c>
      <c r="H348" s="54" t="s">
        <v>93</v>
      </c>
      <c r="I348" s="55">
        <v>20</v>
      </c>
      <c r="J348" s="53" t="s">
        <v>887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90" t="s">
        <v>1829</v>
      </c>
      <c r="AB348" s="81">
        <v>2015</v>
      </c>
      <c r="AC348" s="81" t="s">
        <v>1830</v>
      </c>
    </row>
    <row r="349" spans="2:29" ht="12.75" customHeight="1">
      <c r="B349" s="52" t="s">
        <v>980</v>
      </c>
      <c r="C349" s="53" t="s">
        <v>88</v>
      </c>
      <c r="D349" s="53" t="s">
        <v>981</v>
      </c>
      <c r="E349" s="53" t="s">
        <v>982</v>
      </c>
      <c r="F349" s="53" t="s">
        <v>983</v>
      </c>
      <c r="G349" s="53" t="s">
        <v>984</v>
      </c>
      <c r="H349" s="54" t="s">
        <v>93</v>
      </c>
      <c r="I349" s="55">
        <v>20</v>
      </c>
      <c r="J349" s="53" t="s">
        <v>887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90" t="s">
        <v>1829</v>
      </c>
      <c r="AB349" s="81">
        <v>2015</v>
      </c>
      <c r="AC349" s="81" t="s">
        <v>1830</v>
      </c>
    </row>
    <row r="350" spans="2:29" ht="12.75" customHeight="1">
      <c r="B350" s="52" t="s">
        <v>985</v>
      </c>
      <c r="C350" s="53" t="s">
        <v>88</v>
      </c>
      <c r="D350" s="53" t="s">
        <v>981</v>
      </c>
      <c r="E350" s="53" t="s">
        <v>982</v>
      </c>
      <c r="F350" s="53" t="s">
        <v>983</v>
      </c>
      <c r="G350" s="53" t="s">
        <v>984</v>
      </c>
      <c r="H350" s="54" t="s">
        <v>93</v>
      </c>
      <c r="I350" s="55">
        <v>20</v>
      </c>
      <c r="J350" s="53" t="s">
        <v>887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90" t="s">
        <v>1829</v>
      </c>
      <c r="AB350" s="81">
        <v>2015</v>
      </c>
      <c r="AC350" s="81" t="s">
        <v>1830</v>
      </c>
    </row>
    <row r="351" spans="2:29" ht="12.75" customHeight="1">
      <c r="B351" s="52" t="s">
        <v>986</v>
      </c>
      <c r="C351" s="53" t="s">
        <v>88</v>
      </c>
      <c r="D351" s="53" t="s">
        <v>987</v>
      </c>
      <c r="E351" s="53" t="s">
        <v>988</v>
      </c>
      <c r="F351" s="53" t="s">
        <v>989</v>
      </c>
      <c r="G351" s="53" t="s">
        <v>990</v>
      </c>
      <c r="H351" s="54" t="s">
        <v>93</v>
      </c>
      <c r="I351" s="55">
        <v>20</v>
      </c>
      <c r="J351" s="53" t="s">
        <v>887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90" t="s">
        <v>1829</v>
      </c>
      <c r="AB351" s="81">
        <v>2015</v>
      </c>
      <c r="AC351" s="81" t="s">
        <v>1830</v>
      </c>
    </row>
    <row r="352" spans="2:29" ht="12.75" customHeight="1">
      <c r="B352" s="52" t="s">
        <v>991</v>
      </c>
      <c r="C352" s="53" t="s">
        <v>88</v>
      </c>
      <c r="D352" s="53" t="s">
        <v>987</v>
      </c>
      <c r="E352" s="53" t="s">
        <v>988</v>
      </c>
      <c r="F352" s="53" t="s">
        <v>989</v>
      </c>
      <c r="G352" s="53" t="s">
        <v>990</v>
      </c>
      <c r="H352" s="54" t="s">
        <v>93</v>
      </c>
      <c r="I352" s="55">
        <v>20</v>
      </c>
      <c r="J352" s="53" t="s">
        <v>887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90" t="s">
        <v>1829</v>
      </c>
      <c r="AB352" s="81">
        <v>2015</v>
      </c>
      <c r="AC352" s="81" t="s">
        <v>1830</v>
      </c>
    </row>
    <row r="353" spans="2:29" ht="12.75" customHeight="1">
      <c r="B353" s="52" t="s">
        <v>992</v>
      </c>
      <c r="C353" s="53" t="s">
        <v>88</v>
      </c>
      <c r="D353" s="53" t="s">
        <v>987</v>
      </c>
      <c r="E353" s="53" t="s">
        <v>988</v>
      </c>
      <c r="F353" s="53" t="s">
        <v>989</v>
      </c>
      <c r="G353" s="53" t="s">
        <v>993</v>
      </c>
      <c r="H353" s="54" t="s">
        <v>93</v>
      </c>
      <c r="I353" s="55">
        <v>20</v>
      </c>
      <c r="J353" s="53" t="s">
        <v>887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90" t="s">
        <v>1829</v>
      </c>
      <c r="AB353" s="81">
        <v>2015</v>
      </c>
      <c r="AC353" s="81" t="s">
        <v>1830</v>
      </c>
    </row>
    <row r="354" spans="2:29" ht="12.75" customHeight="1">
      <c r="B354" s="52" t="s">
        <v>994</v>
      </c>
      <c r="C354" s="53" t="s">
        <v>88</v>
      </c>
      <c r="D354" s="53" t="s">
        <v>987</v>
      </c>
      <c r="E354" s="53" t="s">
        <v>988</v>
      </c>
      <c r="F354" s="53" t="s">
        <v>989</v>
      </c>
      <c r="G354" s="53" t="s">
        <v>993</v>
      </c>
      <c r="H354" s="54" t="s">
        <v>93</v>
      </c>
      <c r="I354" s="55">
        <v>20</v>
      </c>
      <c r="J354" s="53" t="s">
        <v>887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90" t="s">
        <v>1829</v>
      </c>
      <c r="AB354" s="81">
        <v>2015</v>
      </c>
      <c r="AC354" s="81" t="s">
        <v>1830</v>
      </c>
    </row>
    <row r="355" spans="2:29" ht="12.75" customHeight="1">
      <c r="B355" s="52" t="s">
        <v>995</v>
      </c>
      <c r="C355" s="53" t="s">
        <v>88</v>
      </c>
      <c r="D355" s="53" t="s">
        <v>996</v>
      </c>
      <c r="E355" s="53" t="s">
        <v>997</v>
      </c>
      <c r="F355" s="53" t="s">
        <v>998</v>
      </c>
      <c r="G355" s="53" t="s">
        <v>999</v>
      </c>
      <c r="H355" s="54" t="s">
        <v>93</v>
      </c>
      <c r="I355" s="55">
        <v>20</v>
      </c>
      <c r="J355" s="53" t="s">
        <v>887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90" t="s">
        <v>1829</v>
      </c>
      <c r="AB355" s="81">
        <v>2015</v>
      </c>
      <c r="AC355" s="81" t="s">
        <v>1830</v>
      </c>
    </row>
    <row r="356" spans="2:29" ht="12.75" customHeight="1">
      <c r="B356" s="52" t="s">
        <v>1000</v>
      </c>
      <c r="C356" s="53" t="s">
        <v>88</v>
      </c>
      <c r="D356" s="53" t="s">
        <v>996</v>
      </c>
      <c r="E356" s="53" t="s">
        <v>997</v>
      </c>
      <c r="F356" s="53" t="s">
        <v>998</v>
      </c>
      <c r="G356" s="53" t="s">
        <v>999</v>
      </c>
      <c r="H356" s="54" t="s">
        <v>93</v>
      </c>
      <c r="I356" s="55">
        <v>20</v>
      </c>
      <c r="J356" s="53" t="s">
        <v>887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90" t="s">
        <v>1829</v>
      </c>
      <c r="AB356" s="81">
        <v>2015</v>
      </c>
      <c r="AC356" s="81" t="s">
        <v>1830</v>
      </c>
    </row>
    <row r="357" spans="2:29" ht="12.75" customHeight="1">
      <c r="B357" s="52" t="s">
        <v>1001</v>
      </c>
      <c r="C357" s="53" t="s">
        <v>88</v>
      </c>
      <c r="D357" s="53" t="s">
        <v>987</v>
      </c>
      <c r="E357" s="53" t="s">
        <v>988</v>
      </c>
      <c r="F357" s="53" t="s">
        <v>989</v>
      </c>
      <c r="G357" s="53" t="s">
        <v>1002</v>
      </c>
      <c r="H357" s="54" t="s">
        <v>93</v>
      </c>
      <c r="I357" s="55">
        <v>20</v>
      </c>
      <c r="J357" s="53" t="s">
        <v>887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90" t="s">
        <v>1829</v>
      </c>
      <c r="AB357" s="81">
        <v>2015</v>
      </c>
      <c r="AC357" s="81" t="s">
        <v>1830</v>
      </c>
    </row>
    <row r="358" spans="2:29" ht="12.75" customHeight="1">
      <c r="B358" s="52" t="s">
        <v>1003</v>
      </c>
      <c r="C358" s="53" t="s">
        <v>88</v>
      </c>
      <c r="D358" s="53" t="s">
        <v>987</v>
      </c>
      <c r="E358" s="53" t="s">
        <v>988</v>
      </c>
      <c r="F358" s="53" t="s">
        <v>989</v>
      </c>
      <c r="G358" s="53" t="s">
        <v>1002</v>
      </c>
      <c r="H358" s="54" t="s">
        <v>93</v>
      </c>
      <c r="I358" s="55">
        <v>20</v>
      </c>
      <c r="J358" s="53" t="s">
        <v>887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90" t="s">
        <v>1829</v>
      </c>
      <c r="AB358" s="81">
        <v>2015</v>
      </c>
      <c r="AC358" s="81" t="s">
        <v>1830</v>
      </c>
    </row>
    <row r="359" spans="2:29" ht="12.75" customHeight="1">
      <c r="B359" s="52" t="s">
        <v>1004</v>
      </c>
      <c r="C359" s="53" t="s">
        <v>88</v>
      </c>
      <c r="D359" s="53" t="s">
        <v>1005</v>
      </c>
      <c r="E359" s="53" t="s">
        <v>1006</v>
      </c>
      <c r="F359" s="53" t="s">
        <v>1007</v>
      </c>
      <c r="G359" s="53" t="s">
        <v>1008</v>
      </c>
      <c r="H359" s="54" t="s">
        <v>93</v>
      </c>
      <c r="I359" s="55">
        <v>20</v>
      </c>
      <c r="J359" s="53" t="s">
        <v>887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90" t="s">
        <v>1829</v>
      </c>
      <c r="AB359" s="81">
        <v>2015</v>
      </c>
      <c r="AC359" s="81" t="s">
        <v>1830</v>
      </c>
    </row>
    <row r="360" spans="2:29" ht="12.75" customHeight="1">
      <c r="B360" s="52" t="s">
        <v>1009</v>
      </c>
      <c r="C360" s="53" t="s">
        <v>88</v>
      </c>
      <c r="D360" s="53" t="s">
        <v>1005</v>
      </c>
      <c r="E360" s="53" t="s">
        <v>1006</v>
      </c>
      <c r="F360" s="53" t="s">
        <v>1007</v>
      </c>
      <c r="G360" s="53" t="s">
        <v>1008</v>
      </c>
      <c r="H360" s="54" t="s">
        <v>93</v>
      </c>
      <c r="I360" s="55">
        <v>20</v>
      </c>
      <c r="J360" s="53" t="s">
        <v>887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90" t="s">
        <v>1829</v>
      </c>
      <c r="AB360" s="81">
        <v>2015</v>
      </c>
      <c r="AC360" s="81" t="s">
        <v>1830</v>
      </c>
    </row>
    <row r="361" spans="2:29" ht="12.75" customHeight="1">
      <c r="B361" s="52" t="s">
        <v>1010</v>
      </c>
      <c r="C361" s="53" t="s">
        <v>88</v>
      </c>
      <c r="D361" s="53" t="s">
        <v>1005</v>
      </c>
      <c r="E361" s="53" t="s">
        <v>1006</v>
      </c>
      <c r="F361" s="53" t="s">
        <v>1007</v>
      </c>
      <c r="G361" s="53" t="s">
        <v>1011</v>
      </c>
      <c r="H361" s="54" t="s">
        <v>93</v>
      </c>
      <c r="I361" s="55">
        <v>20</v>
      </c>
      <c r="J361" s="53" t="s">
        <v>887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90" t="s">
        <v>1829</v>
      </c>
      <c r="AB361" s="81">
        <v>2015</v>
      </c>
      <c r="AC361" s="81" t="s">
        <v>1830</v>
      </c>
    </row>
    <row r="362" spans="2:29" ht="12.75" customHeight="1">
      <c r="B362" s="52" t="s">
        <v>1012</v>
      </c>
      <c r="C362" s="53" t="s">
        <v>88</v>
      </c>
      <c r="D362" s="53" t="s">
        <v>1005</v>
      </c>
      <c r="E362" s="53" t="s">
        <v>1006</v>
      </c>
      <c r="F362" s="53" t="s">
        <v>1007</v>
      </c>
      <c r="G362" s="53" t="s">
        <v>1011</v>
      </c>
      <c r="H362" s="54" t="s">
        <v>93</v>
      </c>
      <c r="I362" s="55">
        <v>20</v>
      </c>
      <c r="J362" s="53" t="s">
        <v>887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90" t="s">
        <v>1829</v>
      </c>
      <c r="AB362" s="81">
        <v>2015</v>
      </c>
      <c r="AC362" s="81" t="s">
        <v>1830</v>
      </c>
    </row>
    <row r="363" spans="2:29" ht="12.75" customHeight="1">
      <c r="B363" s="52" t="s">
        <v>1013</v>
      </c>
      <c r="C363" s="53" t="s">
        <v>88</v>
      </c>
      <c r="D363" s="53" t="s">
        <v>1005</v>
      </c>
      <c r="E363" s="53" t="s">
        <v>1006</v>
      </c>
      <c r="F363" s="53" t="s">
        <v>1007</v>
      </c>
      <c r="G363" s="53" t="s">
        <v>1014</v>
      </c>
      <c r="H363" s="54" t="s">
        <v>93</v>
      </c>
      <c r="I363" s="55">
        <v>20</v>
      </c>
      <c r="J363" s="53" t="s">
        <v>887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90" t="s">
        <v>1829</v>
      </c>
      <c r="AB363" s="81">
        <v>2015</v>
      </c>
      <c r="AC363" s="81" t="s">
        <v>1830</v>
      </c>
    </row>
    <row r="364" spans="2:29" ht="12.75" customHeight="1">
      <c r="B364" s="52" t="s">
        <v>1015</v>
      </c>
      <c r="C364" s="53" t="s">
        <v>88</v>
      </c>
      <c r="D364" s="53" t="s">
        <v>1005</v>
      </c>
      <c r="E364" s="53" t="s">
        <v>1006</v>
      </c>
      <c r="F364" s="53" t="s">
        <v>1007</v>
      </c>
      <c r="G364" s="53" t="s">
        <v>1014</v>
      </c>
      <c r="H364" s="54" t="s">
        <v>93</v>
      </c>
      <c r="I364" s="55">
        <v>20</v>
      </c>
      <c r="J364" s="53" t="s">
        <v>887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90" t="s">
        <v>1829</v>
      </c>
      <c r="AB364" s="81">
        <v>2015</v>
      </c>
      <c r="AC364" s="81" t="s">
        <v>1830</v>
      </c>
    </row>
    <row r="365" spans="2:29" ht="12.75" customHeight="1">
      <c r="B365" s="52" t="s">
        <v>1016</v>
      </c>
      <c r="C365" s="53" t="s">
        <v>88</v>
      </c>
      <c r="D365" s="53" t="s">
        <v>1017</v>
      </c>
      <c r="E365" s="53" t="s">
        <v>1018</v>
      </c>
      <c r="F365" s="53" t="s">
        <v>1019</v>
      </c>
      <c r="G365" s="53" t="s">
        <v>1020</v>
      </c>
      <c r="H365" s="54" t="s">
        <v>93</v>
      </c>
      <c r="I365" s="55">
        <v>20</v>
      </c>
      <c r="J365" s="53" t="s">
        <v>887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90" t="s">
        <v>1829</v>
      </c>
      <c r="AB365" s="81">
        <v>2015</v>
      </c>
      <c r="AC365" s="81" t="s">
        <v>1830</v>
      </c>
    </row>
    <row r="366" spans="2:29" ht="12.75" customHeight="1">
      <c r="B366" s="52" t="s">
        <v>1021</v>
      </c>
      <c r="C366" s="53" t="s">
        <v>88</v>
      </c>
      <c r="D366" s="53" t="s">
        <v>1017</v>
      </c>
      <c r="E366" s="53" t="s">
        <v>1018</v>
      </c>
      <c r="F366" s="53" t="s">
        <v>1019</v>
      </c>
      <c r="G366" s="53" t="s">
        <v>1020</v>
      </c>
      <c r="H366" s="54" t="s">
        <v>93</v>
      </c>
      <c r="I366" s="55">
        <v>20</v>
      </c>
      <c r="J366" s="53" t="s">
        <v>887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90" t="s">
        <v>1829</v>
      </c>
      <c r="AB366" s="81">
        <v>2015</v>
      </c>
      <c r="AC366" s="81" t="s">
        <v>1830</v>
      </c>
    </row>
    <row r="367" spans="2:29" ht="12.75" customHeight="1">
      <c r="B367" s="52" t="s">
        <v>1022</v>
      </c>
      <c r="C367" s="53" t="s">
        <v>88</v>
      </c>
      <c r="D367" s="53" t="s">
        <v>1017</v>
      </c>
      <c r="E367" s="53" t="s">
        <v>1018</v>
      </c>
      <c r="F367" s="53" t="s">
        <v>1019</v>
      </c>
      <c r="G367" s="53" t="s">
        <v>1023</v>
      </c>
      <c r="H367" s="54" t="s">
        <v>93</v>
      </c>
      <c r="I367" s="55">
        <v>20</v>
      </c>
      <c r="J367" s="53" t="s">
        <v>887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90" t="s">
        <v>1829</v>
      </c>
      <c r="AB367" s="81">
        <v>2015</v>
      </c>
      <c r="AC367" s="81" t="s">
        <v>1830</v>
      </c>
    </row>
    <row r="368" spans="2:29" ht="12.75" customHeight="1">
      <c r="B368" s="52" t="s">
        <v>1024</v>
      </c>
      <c r="C368" s="53" t="s">
        <v>88</v>
      </c>
      <c r="D368" s="53" t="s">
        <v>1017</v>
      </c>
      <c r="E368" s="53" t="s">
        <v>1018</v>
      </c>
      <c r="F368" s="53" t="s">
        <v>1019</v>
      </c>
      <c r="G368" s="53" t="s">
        <v>1023</v>
      </c>
      <c r="H368" s="54" t="s">
        <v>93</v>
      </c>
      <c r="I368" s="55">
        <v>20</v>
      </c>
      <c r="J368" s="53" t="s">
        <v>887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90" t="s">
        <v>1829</v>
      </c>
      <c r="AB368" s="81">
        <v>2015</v>
      </c>
      <c r="AC368" s="81" t="s">
        <v>1830</v>
      </c>
    </row>
    <row r="369" spans="2:29" ht="12.75" customHeight="1">
      <c r="B369" s="52" t="s">
        <v>1025</v>
      </c>
      <c r="C369" s="53" t="s">
        <v>88</v>
      </c>
      <c r="D369" s="53" t="s">
        <v>1017</v>
      </c>
      <c r="E369" s="53" t="s">
        <v>1018</v>
      </c>
      <c r="F369" s="53" t="s">
        <v>1019</v>
      </c>
      <c r="G369" s="53" t="s">
        <v>1026</v>
      </c>
      <c r="H369" s="54" t="s">
        <v>93</v>
      </c>
      <c r="I369" s="55">
        <v>20</v>
      </c>
      <c r="J369" s="53" t="s">
        <v>887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90" t="s">
        <v>1829</v>
      </c>
      <c r="AB369" s="81">
        <v>2015</v>
      </c>
      <c r="AC369" s="81" t="s">
        <v>1830</v>
      </c>
    </row>
    <row r="370" spans="2:29" ht="12.75" customHeight="1">
      <c r="B370" s="52" t="s">
        <v>1027</v>
      </c>
      <c r="C370" s="53" t="s">
        <v>88</v>
      </c>
      <c r="D370" s="53" t="s">
        <v>1017</v>
      </c>
      <c r="E370" s="53" t="s">
        <v>1018</v>
      </c>
      <c r="F370" s="53" t="s">
        <v>1019</v>
      </c>
      <c r="G370" s="53" t="s">
        <v>1026</v>
      </c>
      <c r="H370" s="54" t="s">
        <v>93</v>
      </c>
      <c r="I370" s="55">
        <v>20</v>
      </c>
      <c r="J370" s="53" t="s">
        <v>887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90" t="s">
        <v>1829</v>
      </c>
      <c r="AB370" s="81">
        <v>2015</v>
      </c>
      <c r="AC370" s="81" t="s">
        <v>1830</v>
      </c>
    </row>
    <row r="371" spans="2:29" ht="12.75" customHeight="1">
      <c r="B371" s="52" t="s">
        <v>1028</v>
      </c>
      <c r="C371" s="53" t="s">
        <v>88</v>
      </c>
      <c r="D371" s="53" t="s">
        <v>1029</v>
      </c>
      <c r="E371" s="53" t="s">
        <v>1018</v>
      </c>
      <c r="F371" s="53" t="s">
        <v>1030</v>
      </c>
      <c r="G371" s="53" t="s">
        <v>1031</v>
      </c>
      <c r="H371" s="54" t="s">
        <v>93</v>
      </c>
      <c r="I371" s="55">
        <v>20</v>
      </c>
      <c r="J371" s="53" t="s">
        <v>887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90" t="s">
        <v>1829</v>
      </c>
      <c r="AB371" s="81">
        <v>2015</v>
      </c>
      <c r="AC371" s="81" t="s">
        <v>1830</v>
      </c>
    </row>
    <row r="372" spans="2:29" ht="12.75" customHeight="1">
      <c r="B372" s="52" t="s">
        <v>1032</v>
      </c>
      <c r="C372" s="53" t="s">
        <v>88</v>
      </c>
      <c r="D372" s="53" t="s">
        <v>1029</v>
      </c>
      <c r="E372" s="53" t="s">
        <v>1018</v>
      </c>
      <c r="F372" s="53" t="s">
        <v>1030</v>
      </c>
      <c r="G372" s="53" t="s">
        <v>1031</v>
      </c>
      <c r="H372" s="54" t="s">
        <v>93</v>
      </c>
      <c r="I372" s="55">
        <v>20</v>
      </c>
      <c r="J372" s="53" t="s">
        <v>887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90" t="s">
        <v>1829</v>
      </c>
      <c r="AB372" s="81">
        <v>2015</v>
      </c>
      <c r="AC372" s="81" t="s">
        <v>1830</v>
      </c>
    </row>
    <row r="373" spans="2:29" ht="12.75" customHeight="1">
      <c r="B373" s="52" t="s">
        <v>1033</v>
      </c>
      <c r="C373" s="53" t="s">
        <v>88</v>
      </c>
      <c r="D373" s="53" t="s">
        <v>1029</v>
      </c>
      <c r="E373" s="53" t="s">
        <v>1018</v>
      </c>
      <c r="F373" s="53" t="s">
        <v>1030</v>
      </c>
      <c r="G373" s="53" t="s">
        <v>1034</v>
      </c>
      <c r="H373" s="54" t="s">
        <v>93</v>
      </c>
      <c r="I373" s="55">
        <v>20</v>
      </c>
      <c r="J373" s="53" t="s">
        <v>887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90" t="s">
        <v>1829</v>
      </c>
      <c r="AB373" s="81">
        <v>2015</v>
      </c>
      <c r="AC373" s="81" t="s">
        <v>1830</v>
      </c>
    </row>
    <row r="374" spans="2:29" ht="12.75" customHeight="1">
      <c r="B374" s="52" t="s">
        <v>1035</v>
      </c>
      <c r="C374" s="53" t="s">
        <v>88</v>
      </c>
      <c r="D374" s="53" t="s">
        <v>1029</v>
      </c>
      <c r="E374" s="53" t="s">
        <v>1018</v>
      </c>
      <c r="F374" s="53" t="s">
        <v>1030</v>
      </c>
      <c r="G374" s="53" t="s">
        <v>1034</v>
      </c>
      <c r="H374" s="54" t="s">
        <v>93</v>
      </c>
      <c r="I374" s="55">
        <v>20</v>
      </c>
      <c r="J374" s="53" t="s">
        <v>887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90" t="s">
        <v>1829</v>
      </c>
      <c r="AB374" s="81">
        <v>2015</v>
      </c>
      <c r="AC374" s="81" t="s">
        <v>1830</v>
      </c>
    </row>
    <row r="375" spans="2:29" ht="12.75" customHeight="1">
      <c r="B375" s="52" t="s">
        <v>1036</v>
      </c>
      <c r="C375" s="53" t="s">
        <v>88</v>
      </c>
      <c r="D375" s="53" t="s">
        <v>1029</v>
      </c>
      <c r="E375" s="53" t="s">
        <v>1018</v>
      </c>
      <c r="F375" s="53" t="s">
        <v>1030</v>
      </c>
      <c r="G375" s="53" t="s">
        <v>1037</v>
      </c>
      <c r="H375" s="54" t="s">
        <v>93</v>
      </c>
      <c r="I375" s="55">
        <v>20</v>
      </c>
      <c r="J375" s="53" t="s">
        <v>887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90" t="s">
        <v>1829</v>
      </c>
      <c r="AB375" s="81">
        <v>2015</v>
      </c>
      <c r="AC375" s="81" t="s">
        <v>1830</v>
      </c>
    </row>
    <row r="376" spans="2:29" ht="12.75" customHeight="1">
      <c r="B376" s="52" t="s">
        <v>1038</v>
      </c>
      <c r="C376" s="53" t="s">
        <v>88</v>
      </c>
      <c r="D376" s="53" t="s">
        <v>1029</v>
      </c>
      <c r="E376" s="53" t="s">
        <v>1018</v>
      </c>
      <c r="F376" s="53" t="s">
        <v>1030</v>
      </c>
      <c r="G376" s="53" t="s">
        <v>1037</v>
      </c>
      <c r="H376" s="54" t="s">
        <v>93</v>
      </c>
      <c r="I376" s="55">
        <v>20</v>
      </c>
      <c r="J376" s="53" t="s">
        <v>887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90" t="s">
        <v>1829</v>
      </c>
      <c r="AB376" s="81">
        <v>2015</v>
      </c>
      <c r="AC376" s="81" t="s">
        <v>1830</v>
      </c>
    </row>
    <row r="377" spans="2:29" ht="12.75" customHeight="1">
      <c r="B377" s="52" t="s">
        <v>1039</v>
      </c>
      <c r="C377" s="53" t="s">
        <v>88</v>
      </c>
      <c r="D377" s="53" t="s">
        <v>1029</v>
      </c>
      <c r="E377" s="53" t="s">
        <v>1018</v>
      </c>
      <c r="F377" s="53" t="s">
        <v>1030</v>
      </c>
      <c r="G377" s="53" t="s">
        <v>1040</v>
      </c>
      <c r="H377" s="54" t="s">
        <v>93</v>
      </c>
      <c r="I377" s="55">
        <v>20</v>
      </c>
      <c r="J377" s="53" t="s">
        <v>887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90" t="s">
        <v>1829</v>
      </c>
      <c r="AB377" s="81">
        <v>2015</v>
      </c>
      <c r="AC377" s="81" t="s">
        <v>1830</v>
      </c>
    </row>
    <row r="378" spans="2:29" ht="12.75" customHeight="1">
      <c r="B378" s="52" t="s">
        <v>1041</v>
      </c>
      <c r="C378" s="53" t="s">
        <v>88</v>
      </c>
      <c r="D378" s="53" t="s">
        <v>1029</v>
      </c>
      <c r="E378" s="53" t="s">
        <v>1018</v>
      </c>
      <c r="F378" s="53" t="s">
        <v>1030</v>
      </c>
      <c r="G378" s="53" t="s">
        <v>1040</v>
      </c>
      <c r="H378" s="54" t="s">
        <v>93</v>
      </c>
      <c r="I378" s="55">
        <v>20</v>
      </c>
      <c r="J378" s="53" t="s">
        <v>887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90" t="s">
        <v>1829</v>
      </c>
      <c r="AB378" s="81">
        <v>2015</v>
      </c>
      <c r="AC378" s="81" t="s">
        <v>1830</v>
      </c>
    </row>
    <row r="379" spans="2:29" ht="12.75" customHeight="1">
      <c r="B379" s="52" t="s">
        <v>1042</v>
      </c>
      <c r="C379" s="53" t="s">
        <v>88</v>
      </c>
      <c r="D379" s="53" t="s">
        <v>1043</v>
      </c>
      <c r="E379" s="53" t="s">
        <v>1018</v>
      </c>
      <c r="F379" s="53" t="s">
        <v>1044</v>
      </c>
      <c r="G379" s="53" t="s">
        <v>1045</v>
      </c>
      <c r="H379" s="54" t="s">
        <v>93</v>
      </c>
      <c r="I379" s="55">
        <v>20</v>
      </c>
      <c r="J379" s="53" t="s">
        <v>887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90" t="s">
        <v>1829</v>
      </c>
      <c r="AB379" s="81">
        <v>2015</v>
      </c>
      <c r="AC379" s="81" t="s">
        <v>1830</v>
      </c>
    </row>
    <row r="380" spans="2:29" ht="12.75" customHeight="1">
      <c r="B380" s="52" t="s">
        <v>1046</v>
      </c>
      <c r="C380" s="53" t="s">
        <v>88</v>
      </c>
      <c r="D380" s="53" t="s">
        <v>1043</v>
      </c>
      <c r="E380" s="53" t="s">
        <v>1018</v>
      </c>
      <c r="F380" s="53" t="s">
        <v>1044</v>
      </c>
      <c r="G380" s="53" t="s">
        <v>1045</v>
      </c>
      <c r="H380" s="54" t="s">
        <v>93</v>
      </c>
      <c r="I380" s="55">
        <v>20</v>
      </c>
      <c r="J380" s="53" t="s">
        <v>887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90" t="s">
        <v>1829</v>
      </c>
      <c r="AB380" s="81">
        <v>2015</v>
      </c>
      <c r="AC380" s="81" t="s">
        <v>1830</v>
      </c>
    </row>
    <row r="381" spans="2:29" ht="12.75" customHeight="1">
      <c r="B381" s="52" t="s">
        <v>1047</v>
      </c>
      <c r="C381" s="53" t="s">
        <v>88</v>
      </c>
      <c r="D381" s="53" t="s">
        <v>1043</v>
      </c>
      <c r="E381" s="53" t="s">
        <v>1018</v>
      </c>
      <c r="F381" s="53" t="s">
        <v>1044</v>
      </c>
      <c r="G381" s="53" t="s">
        <v>1048</v>
      </c>
      <c r="H381" s="54" t="s">
        <v>93</v>
      </c>
      <c r="I381" s="55">
        <v>20</v>
      </c>
      <c r="J381" s="53" t="s">
        <v>887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90" t="s">
        <v>1829</v>
      </c>
      <c r="AB381" s="81">
        <v>2015</v>
      </c>
      <c r="AC381" s="81" t="s">
        <v>1830</v>
      </c>
    </row>
    <row r="382" spans="2:29" ht="12.75" customHeight="1">
      <c r="B382" s="52" t="s">
        <v>1049</v>
      </c>
      <c r="C382" s="53" t="s">
        <v>88</v>
      </c>
      <c r="D382" s="53" t="s">
        <v>1043</v>
      </c>
      <c r="E382" s="53" t="s">
        <v>1018</v>
      </c>
      <c r="F382" s="53" t="s">
        <v>1044</v>
      </c>
      <c r="G382" s="53" t="s">
        <v>1048</v>
      </c>
      <c r="H382" s="54" t="s">
        <v>93</v>
      </c>
      <c r="I382" s="55">
        <v>20</v>
      </c>
      <c r="J382" s="53" t="s">
        <v>887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90" t="s">
        <v>1829</v>
      </c>
      <c r="AB382" s="81">
        <v>2015</v>
      </c>
      <c r="AC382" s="81" t="s">
        <v>1830</v>
      </c>
    </row>
    <row r="383" spans="2:29" ht="12.75" customHeight="1">
      <c r="B383" s="52" t="s">
        <v>1050</v>
      </c>
      <c r="C383" s="53" t="s">
        <v>88</v>
      </c>
      <c r="D383" s="53" t="s">
        <v>1043</v>
      </c>
      <c r="E383" s="53" t="s">
        <v>1018</v>
      </c>
      <c r="F383" s="53" t="s">
        <v>1044</v>
      </c>
      <c r="G383" s="53" t="s">
        <v>1051</v>
      </c>
      <c r="H383" s="54" t="s">
        <v>93</v>
      </c>
      <c r="I383" s="55">
        <v>20</v>
      </c>
      <c r="J383" s="53" t="s">
        <v>887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90" t="s">
        <v>1829</v>
      </c>
      <c r="AB383" s="81">
        <v>2015</v>
      </c>
      <c r="AC383" s="81" t="s">
        <v>1830</v>
      </c>
    </row>
    <row r="384" spans="2:29" ht="12.75" customHeight="1">
      <c r="B384" s="52" t="s">
        <v>1052</v>
      </c>
      <c r="C384" s="53" t="s">
        <v>88</v>
      </c>
      <c r="D384" s="53" t="s">
        <v>1043</v>
      </c>
      <c r="E384" s="53" t="s">
        <v>1018</v>
      </c>
      <c r="F384" s="53" t="s">
        <v>1044</v>
      </c>
      <c r="G384" s="53" t="s">
        <v>1051</v>
      </c>
      <c r="H384" s="54" t="s">
        <v>93</v>
      </c>
      <c r="I384" s="55">
        <v>20</v>
      </c>
      <c r="J384" s="53" t="s">
        <v>887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90" t="s">
        <v>1829</v>
      </c>
      <c r="AB384" s="81">
        <v>2015</v>
      </c>
      <c r="AC384" s="81" t="s">
        <v>1830</v>
      </c>
    </row>
    <row r="385" spans="2:29" ht="12.75" customHeight="1">
      <c r="B385" s="52" t="s">
        <v>1053</v>
      </c>
      <c r="C385" s="53" t="s">
        <v>88</v>
      </c>
      <c r="D385" s="53" t="s">
        <v>1029</v>
      </c>
      <c r="E385" s="53" t="s">
        <v>1018</v>
      </c>
      <c r="F385" s="53" t="s">
        <v>1030</v>
      </c>
      <c r="G385" s="53" t="s">
        <v>1054</v>
      </c>
      <c r="H385" s="54" t="s">
        <v>93</v>
      </c>
      <c r="I385" s="55">
        <v>20</v>
      </c>
      <c r="J385" s="53" t="s">
        <v>887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90" t="s">
        <v>1829</v>
      </c>
      <c r="AB385" s="81">
        <v>2015</v>
      </c>
      <c r="AC385" s="81" t="s">
        <v>1830</v>
      </c>
    </row>
    <row r="386" spans="2:29" ht="12.75" customHeight="1">
      <c r="B386" s="52" t="s">
        <v>1055</v>
      </c>
      <c r="C386" s="53" t="s">
        <v>88</v>
      </c>
      <c r="D386" s="53" t="s">
        <v>1029</v>
      </c>
      <c r="E386" s="53" t="s">
        <v>1018</v>
      </c>
      <c r="F386" s="53" t="s">
        <v>1030</v>
      </c>
      <c r="G386" s="53" t="s">
        <v>1054</v>
      </c>
      <c r="H386" s="54" t="s">
        <v>93</v>
      </c>
      <c r="I386" s="55">
        <v>20</v>
      </c>
      <c r="J386" s="53" t="s">
        <v>887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90" t="s">
        <v>1829</v>
      </c>
      <c r="AB386" s="81">
        <v>2015</v>
      </c>
      <c r="AC386" s="81" t="s">
        <v>1830</v>
      </c>
    </row>
    <row r="387" spans="2:29" ht="12.75" customHeight="1">
      <c r="B387" s="52" t="s">
        <v>1056</v>
      </c>
      <c r="C387" s="53" t="s">
        <v>88</v>
      </c>
      <c r="D387" s="53" t="s">
        <v>1029</v>
      </c>
      <c r="E387" s="53" t="s">
        <v>1018</v>
      </c>
      <c r="F387" s="53" t="s">
        <v>1030</v>
      </c>
      <c r="G387" s="53" t="s">
        <v>1057</v>
      </c>
      <c r="H387" s="54" t="s">
        <v>93</v>
      </c>
      <c r="I387" s="55">
        <v>20</v>
      </c>
      <c r="J387" s="53" t="s">
        <v>887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90" t="s">
        <v>1829</v>
      </c>
      <c r="AB387" s="81">
        <v>2015</v>
      </c>
      <c r="AC387" s="81" t="s">
        <v>1830</v>
      </c>
    </row>
    <row r="388" spans="2:29" ht="12.75" customHeight="1">
      <c r="B388" s="52" t="s">
        <v>1058</v>
      </c>
      <c r="C388" s="53" t="s">
        <v>88</v>
      </c>
      <c r="D388" s="53" t="s">
        <v>1029</v>
      </c>
      <c r="E388" s="53" t="s">
        <v>1018</v>
      </c>
      <c r="F388" s="53" t="s">
        <v>1030</v>
      </c>
      <c r="G388" s="53" t="s">
        <v>1057</v>
      </c>
      <c r="H388" s="54" t="s">
        <v>93</v>
      </c>
      <c r="I388" s="55">
        <v>20</v>
      </c>
      <c r="J388" s="53" t="s">
        <v>887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90" t="s">
        <v>1829</v>
      </c>
      <c r="AB388" s="81">
        <v>2015</v>
      </c>
      <c r="AC388" s="81" t="s">
        <v>1830</v>
      </c>
    </row>
    <row r="389" spans="2:29" ht="12.75" customHeight="1">
      <c r="B389" s="52" t="s">
        <v>1059</v>
      </c>
      <c r="C389" s="53" t="s">
        <v>88</v>
      </c>
      <c r="D389" s="53" t="s">
        <v>1029</v>
      </c>
      <c r="E389" s="53" t="s">
        <v>1018</v>
      </c>
      <c r="F389" s="53" t="s">
        <v>1030</v>
      </c>
      <c r="G389" s="53" t="s">
        <v>1060</v>
      </c>
      <c r="H389" s="54" t="s">
        <v>93</v>
      </c>
      <c r="I389" s="55">
        <v>20</v>
      </c>
      <c r="J389" s="53" t="s">
        <v>887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90" t="s">
        <v>1829</v>
      </c>
      <c r="AB389" s="81">
        <v>2015</v>
      </c>
      <c r="AC389" s="81" t="s">
        <v>1830</v>
      </c>
    </row>
    <row r="390" spans="2:29" ht="12.75" customHeight="1">
      <c r="B390" s="52" t="s">
        <v>1061</v>
      </c>
      <c r="C390" s="53" t="s">
        <v>88</v>
      </c>
      <c r="D390" s="53" t="s">
        <v>1029</v>
      </c>
      <c r="E390" s="53" t="s">
        <v>1018</v>
      </c>
      <c r="F390" s="53" t="s">
        <v>1030</v>
      </c>
      <c r="G390" s="53" t="s">
        <v>1060</v>
      </c>
      <c r="H390" s="54" t="s">
        <v>93</v>
      </c>
      <c r="I390" s="55">
        <v>20</v>
      </c>
      <c r="J390" s="53" t="s">
        <v>887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90" t="s">
        <v>1829</v>
      </c>
      <c r="AB390" s="81">
        <v>2015</v>
      </c>
      <c r="AC390" s="81" t="s">
        <v>1830</v>
      </c>
    </row>
    <row r="391" spans="2:29" ht="12.75" customHeight="1">
      <c r="B391" s="52" t="s">
        <v>1062</v>
      </c>
      <c r="C391" s="53" t="s">
        <v>88</v>
      </c>
      <c r="D391" s="53" t="s">
        <v>1063</v>
      </c>
      <c r="E391" s="53" t="s">
        <v>1006</v>
      </c>
      <c r="F391" s="53" t="s">
        <v>1064</v>
      </c>
      <c r="G391" s="53" t="s">
        <v>1065</v>
      </c>
      <c r="H391" s="54" t="s">
        <v>93</v>
      </c>
      <c r="I391" s="55">
        <v>20</v>
      </c>
      <c r="J391" s="53" t="s">
        <v>887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90" t="s">
        <v>1829</v>
      </c>
      <c r="AB391" s="81">
        <v>2015</v>
      </c>
      <c r="AC391" s="81" t="s">
        <v>1830</v>
      </c>
    </row>
    <row r="392" spans="2:29" ht="12.75" customHeight="1">
      <c r="B392" s="52" t="s">
        <v>1066</v>
      </c>
      <c r="C392" s="53" t="s">
        <v>88</v>
      </c>
      <c r="D392" s="53" t="s">
        <v>1063</v>
      </c>
      <c r="E392" s="53" t="s">
        <v>1006</v>
      </c>
      <c r="F392" s="53" t="s">
        <v>1064</v>
      </c>
      <c r="G392" s="53" t="s">
        <v>1065</v>
      </c>
      <c r="H392" s="54" t="s">
        <v>93</v>
      </c>
      <c r="I392" s="55">
        <v>20</v>
      </c>
      <c r="J392" s="53" t="s">
        <v>887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90" t="s">
        <v>1829</v>
      </c>
      <c r="AB392" s="81">
        <v>2015</v>
      </c>
      <c r="AC392" s="81" t="s">
        <v>1830</v>
      </c>
    </row>
    <row r="393" spans="2:29" ht="12.75" customHeight="1">
      <c r="B393" s="52" t="s">
        <v>1067</v>
      </c>
      <c r="C393" s="53" t="s">
        <v>88</v>
      </c>
      <c r="D393" s="53" t="s">
        <v>1029</v>
      </c>
      <c r="E393" s="53" t="s">
        <v>1068</v>
      </c>
      <c r="F393" s="53" t="s">
        <v>1030</v>
      </c>
      <c r="G393" s="53" t="s">
        <v>1069</v>
      </c>
      <c r="H393" s="54" t="s">
        <v>93</v>
      </c>
      <c r="I393" s="55">
        <v>20</v>
      </c>
      <c r="J393" s="53" t="s">
        <v>887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90" t="s">
        <v>1829</v>
      </c>
      <c r="AB393" s="81">
        <v>2015</v>
      </c>
      <c r="AC393" s="81" t="s">
        <v>1830</v>
      </c>
    </row>
    <row r="394" spans="2:29" ht="12.75" customHeight="1">
      <c r="B394" s="52" t="s">
        <v>1070</v>
      </c>
      <c r="C394" s="53" t="s">
        <v>88</v>
      </c>
      <c r="D394" s="53" t="s">
        <v>1029</v>
      </c>
      <c r="E394" s="53" t="s">
        <v>1068</v>
      </c>
      <c r="F394" s="53" t="s">
        <v>1030</v>
      </c>
      <c r="G394" s="53" t="s">
        <v>1069</v>
      </c>
      <c r="H394" s="54" t="s">
        <v>93</v>
      </c>
      <c r="I394" s="55">
        <v>20</v>
      </c>
      <c r="J394" s="53" t="s">
        <v>887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90" t="s">
        <v>1829</v>
      </c>
      <c r="AB394" s="81">
        <v>2015</v>
      </c>
      <c r="AC394" s="81" t="s">
        <v>1830</v>
      </c>
    </row>
    <row r="395" spans="2:29" ht="12.75" customHeight="1">
      <c r="B395" s="52" t="s">
        <v>1071</v>
      </c>
      <c r="C395" s="53" t="s">
        <v>88</v>
      </c>
      <c r="D395" s="53" t="s">
        <v>898</v>
      </c>
      <c r="E395" s="53" t="s">
        <v>899</v>
      </c>
      <c r="F395" s="53" t="s">
        <v>900</v>
      </c>
      <c r="G395" s="53" t="s">
        <v>1072</v>
      </c>
      <c r="H395" s="54" t="s">
        <v>93</v>
      </c>
      <c r="I395" s="55">
        <v>20</v>
      </c>
      <c r="J395" s="53" t="s">
        <v>887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90" t="s">
        <v>1829</v>
      </c>
      <c r="AB395" s="81">
        <v>2015</v>
      </c>
      <c r="AC395" s="81" t="s">
        <v>1830</v>
      </c>
    </row>
    <row r="396" spans="2:29" ht="12.75" customHeight="1">
      <c r="B396" s="52" t="s">
        <v>1073</v>
      </c>
      <c r="C396" s="53" t="s">
        <v>88</v>
      </c>
      <c r="D396" s="53" t="s">
        <v>898</v>
      </c>
      <c r="E396" s="53" t="s">
        <v>899</v>
      </c>
      <c r="F396" s="53" t="s">
        <v>900</v>
      </c>
      <c r="G396" s="53" t="s">
        <v>1072</v>
      </c>
      <c r="H396" s="54" t="s">
        <v>93</v>
      </c>
      <c r="I396" s="55">
        <v>20</v>
      </c>
      <c r="J396" s="53" t="s">
        <v>887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90" t="s">
        <v>1829</v>
      </c>
      <c r="AB396" s="81">
        <v>2015</v>
      </c>
      <c r="AC396" s="81" t="s">
        <v>1830</v>
      </c>
    </row>
    <row r="397" spans="2:29" ht="12.75" customHeight="1">
      <c r="B397" s="52" t="s">
        <v>1074</v>
      </c>
      <c r="C397" s="53" t="s">
        <v>88</v>
      </c>
      <c r="D397" s="53" t="s">
        <v>898</v>
      </c>
      <c r="E397" s="53" t="s">
        <v>899</v>
      </c>
      <c r="F397" s="53" t="s">
        <v>900</v>
      </c>
      <c r="G397" s="53" t="s">
        <v>1075</v>
      </c>
      <c r="H397" s="54" t="s">
        <v>93</v>
      </c>
      <c r="I397" s="55">
        <v>20</v>
      </c>
      <c r="J397" s="53" t="s">
        <v>887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90" t="s">
        <v>1829</v>
      </c>
      <c r="AB397" s="81">
        <v>2015</v>
      </c>
      <c r="AC397" s="81" t="s">
        <v>1830</v>
      </c>
    </row>
    <row r="398" spans="2:29" ht="12.75" customHeight="1">
      <c r="B398" s="52" t="s">
        <v>1076</v>
      </c>
      <c r="C398" s="53" t="s">
        <v>88</v>
      </c>
      <c r="D398" s="53" t="s">
        <v>898</v>
      </c>
      <c r="E398" s="53" t="s">
        <v>899</v>
      </c>
      <c r="F398" s="53" t="s">
        <v>900</v>
      </c>
      <c r="G398" s="53" t="s">
        <v>1075</v>
      </c>
      <c r="H398" s="54" t="s">
        <v>93</v>
      </c>
      <c r="I398" s="55">
        <v>20</v>
      </c>
      <c r="J398" s="53" t="s">
        <v>887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90" t="s">
        <v>1829</v>
      </c>
      <c r="AB398" s="81">
        <v>2015</v>
      </c>
      <c r="AC398" s="81" t="s">
        <v>1830</v>
      </c>
    </row>
    <row r="399" spans="2:29" ht="12.75" customHeight="1">
      <c r="B399" s="52" t="s">
        <v>1077</v>
      </c>
      <c r="C399" s="53" t="s">
        <v>88</v>
      </c>
      <c r="D399" s="53" t="s">
        <v>1029</v>
      </c>
      <c r="E399" s="53" t="s">
        <v>1018</v>
      </c>
      <c r="F399" s="53" t="s">
        <v>1030</v>
      </c>
      <c r="G399" s="53" t="s">
        <v>1078</v>
      </c>
      <c r="H399" s="54" t="s">
        <v>93</v>
      </c>
      <c r="I399" s="55">
        <v>20</v>
      </c>
      <c r="J399" s="53" t="s">
        <v>887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90" t="s">
        <v>1829</v>
      </c>
      <c r="AB399" s="81">
        <v>2015</v>
      </c>
      <c r="AC399" s="81" t="s">
        <v>1830</v>
      </c>
    </row>
    <row r="400" spans="2:29" ht="12.75" customHeight="1">
      <c r="B400" s="52" t="s">
        <v>1079</v>
      </c>
      <c r="C400" s="53" t="s">
        <v>88</v>
      </c>
      <c r="D400" s="53" t="s">
        <v>1029</v>
      </c>
      <c r="E400" s="53" t="s">
        <v>1018</v>
      </c>
      <c r="F400" s="53" t="s">
        <v>1030</v>
      </c>
      <c r="G400" s="53" t="s">
        <v>1078</v>
      </c>
      <c r="H400" s="54" t="s">
        <v>93</v>
      </c>
      <c r="I400" s="55">
        <v>20</v>
      </c>
      <c r="J400" s="53" t="s">
        <v>887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90" t="s">
        <v>1829</v>
      </c>
      <c r="AB400" s="81">
        <v>2015</v>
      </c>
      <c r="AC400" s="81" t="s">
        <v>1830</v>
      </c>
    </row>
    <row r="401" spans="2:29" ht="12.75" customHeight="1">
      <c r="B401" s="52" t="s">
        <v>1080</v>
      </c>
      <c r="C401" s="53" t="s">
        <v>88</v>
      </c>
      <c r="D401" s="53" t="s">
        <v>1081</v>
      </c>
      <c r="E401" s="53" t="s">
        <v>1018</v>
      </c>
      <c r="F401" s="53" t="s">
        <v>1082</v>
      </c>
      <c r="G401" s="53" t="s">
        <v>1083</v>
      </c>
      <c r="H401" s="54" t="s">
        <v>93</v>
      </c>
      <c r="I401" s="55">
        <v>20</v>
      </c>
      <c r="J401" s="53" t="s">
        <v>887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90" t="s">
        <v>1829</v>
      </c>
      <c r="AB401" s="81">
        <v>2015</v>
      </c>
      <c r="AC401" s="81" t="s">
        <v>1830</v>
      </c>
    </row>
    <row r="402" spans="2:29" ht="12.75" customHeight="1">
      <c r="B402" s="52" t="s">
        <v>1084</v>
      </c>
      <c r="C402" s="53" t="s">
        <v>88</v>
      </c>
      <c r="D402" s="53" t="s">
        <v>1081</v>
      </c>
      <c r="E402" s="53" t="s">
        <v>1018</v>
      </c>
      <c r="F402" s="53" t="s">
        <v>1082</v>
      </c>
      <c r="G402" s="53" t="s">
        <v>1083</v>
      </c>
      <c r="H402" s="54" t="s">
        <v>93</v>
      </c>
      <c r="I402" s="55">
        <v>20</v>
      </c>
      <c r="J402" s="53" t="s">
        <v>887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90" t="s">
        <v>1829</v>
      </c>
      <c r="AB402" s="81">
        <v>2015</v>
      </c>
      <c r="AC402" s="81" t="s">
        <v>1830</v>
      </c>
    </row>
    <row r="403" spans="2:29" ht="12.75" customHeight="1">
      <c r="B403" s="52" t="s">
        <v>1085</v>
      </c>
      <c r="C403" s="53" t="s">
        <v>88</v>
      </c>
      <c r="D403" s="53" t="s">
        <v>1029</v>
      </c>
      <c r="E403" s="53" t="s">
        <v>1018</v>
      </c>
      <c r="F403" s="53" t="s">
        <v>1030</v>
      </c>
      <c r="G403" s="53" t="s">
        <v>1086</v>
      </c>
      <c r="H403" s="54" t="s">
        <v>93</v>
      </c>
      <c r="I403" s="55">
        <v>20</v>
      </c>
      <c r="J403" s="53" t="s">
        <v>887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90" t="s">
        <v>1829</v>
      </c>
      <c r="AB403" s="81">
        <v>2015</v>
      </c>
      <c r="AC403" s="81" t="s">
        <v>1830</v>
      </c>
    </row>
    <row r="404" spans="2:29" ht="12.75" customHeight="1">
      <c r="B404" s="52" t="s">
        <v>1087</v>
      </c>
      <c r="C404" s="53" t="s">
        <v>88</v>
      </c>
      <c r="D404" s="53" t="s">
        <v>1029</v>
      </c>
      <c r="E404" s="53" t="s">
        <v>1018</v>
      </c>
      <c r="F404" s="53" t="s">
        <v>1030</v>
      </c>
      <c r="G404" s="53" t="s">
        <v>1086</v>
      </c>
      <c r="H404" s="54" t="s">
        <v>93</v>
      </c>
      <c r="I404" s="55">
        <v>20</v>
      </c>
      <c r="J404" s="53" t="s">
        <v>887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90" t="s">
        <v>1829</v>
      </c>
      <c r="AB404" s="81">
        <v>2015</v>
      </c>
      <c r="AC404" s="81" t="s">
        <v>1830</v>
      </c>
    </row>
    <row r="405" spans="2:29" ht="12.75" customHeight="1">
      <c r="B405" s="52" t="s">
        <v>1088</v>
      </c>
      <c r="C405" s="53" t="s">
        <v>88</v>
      </c>
      <c r="D405" s="53" t="s">
        <v>1089</v>
      </c>
      <c r="E405" s="53" t="s">
        <v>1090</v>
      </c>
      <c r="F405" s="53" t="s">
        <v>1091</v>
      </c>
      <c r="G405" s="53" t="s">
        <v>1092</v>
      </c>
      <c r="H405" s="54" t="s">
        <v>93</v>
      </c>
      <c r="I405" s="55">
        <v>20</v>
      </c>
      <c r="J405" s="53" t="s">
        <v>887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1093</v>
      </c>
      <c r="S405" s="53" t="s">
        <v>1094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90" t="s">
        <v>1829</v>
      </c>
      <c r="AB405" s="81">
        <v>2015</v>
      </c>
      <c r="AC405" s="81" t="s">
        <v>1830</v>
      </c>
    </row>
    <row r="406" spans="2:29" ht="12.75" customHeight="1">
      <c r="B406" s="52" t="s">
        <v>1095</v>
      </c>
      <c r="C406" s="53" t="s">
        <v>88</v>
      </c>
      <c r="D406" s="53" t="s">
        <v>1089</v>
      </c>
      <c r="E406" s="53" t="s">
        <v>1090</v>
      </c>
      <c r="F406" s="53" t="s">
        <v>1091</v>
      </c>
      <c r="G406" s="53" t="s">
        <v>1092</v>
      </c>
      <c r="H406" s="54" t="s">
        <v>93</v>
      </c>
      <c r="I406" s="55">
        <v>20</v>
      </c>
      <c r="J406" s="53" t="s">
        <v>887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90" t="s">
        <v>1829</v>
      </c>
      <c r="AB406" s="81">
        <v>2015</v>
      </c>
      <c r="AC406" s="81" t="s">
        <v>1830</v>
      </c>
    </row>
    <row r="407" spans="2:29" ht="12.75" customHeight="1">
      <c r="B407" s="52" t="s">
        <v>1096</v>
      </c>
      <c r="C407" s="53" t="s">
        <v>88</v>
      </c>
      <c r="D407" s="53" t="s">
        <v>1089</v>
      </c>
      <c r="E407" s="53" t="s">
        <v>1090</v>
      </c>
      <c r="F407" s="53" t="s">
        <v>1091</v>
      </c>
      <c r="G407" s="53" t="s">
        <v>1097</v>
      </c>
      <c r="H407" s="54" t="s">
        <v>93</v>
      </c>
      <c r="I407" s="55">
        <v>20</v>
      </c>
      <c r="J407" s="53" t="s">
        <v>887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1098</v>
      </c>
      <c r="S407" s="53" t="s">
        <v>1098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90" t="s">
        <v>1829</v>
      </c>
      <c r="AB407" s="81">
        <v>2015</v>
      </c>
      <c r="AC407" s="81" t="s">
        <v>1830</v>
      </c>
    </row>
    <row r="408" spans="2:29" ht="12.75" customHeight="1">
      <c r="B408" s="52" t="s">
        <v>1099</v>
      </c>
      <c r="C408" s="53" t="s">
        <v>88</v>
      </c>
      <c r="D408" s="53" t="s">
        <v>1089</v>
      </c>
      <c r="E408" s="53" t="s">
        <v>1090</v>
      </c>
      <c r="F408" s="53" t="s">
        <v>1091</v>
      </c>
      <c r="G408" s="53" t="s">
        <v>1097</v>
      </c>
      <c r="H408" s="54" t="s">
        <v>93</v>
      </c>
      <c r="I408" s="55">
        <v>20</v>
      </c>
      <c r="J408" s="53" t="s">
        <v>887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90" t="s">
        <v>1829</v>
      </c>
      <c r="AB408" s="81">
        <v>2015</v>
      </c>
      <c r="AC408" s="81" t="s">
        <v>1830</v>
      </c>
    </row>
    <row r="409" spans="2:29" ht="12.75" customHeight="1">
      <c r="B409" s="52" t="s">
        <v>1100</v>
      </c>
      <c r="C409" s="53" t="s">
        <v>88</v>
      </c>
      <c r="D409" s="53" t="s">
        <v>898</v>
      </c>
      <c r="E409" s="53" t="s">
        <v>899</v>
      </c>
      <c r="F409" s="53" t="s">
        <v>900</v>
      </c>
      <c r="G409" s="53" t="s">
        <v>1101</v>
      </c>
      <c r="H409" s="54" t="s">
        <v>93</v>
      </c>
      <c r="I409" s="55">
        <v>20</v>
      </c>
      <c r="J409" s="53" t="s">
        <v>887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90" t="s">
        <v>1829</v>
      </c>
      <c r="AB409" s="81">
        <v>2015</v>
      </c>
      <c r="AC409" s="81" t="s">
        <v>1830</v>
      </c>
    </row>
    <row r="410" spans="2:29" ht="12.75" customHeight="1">
      <c r="B410" s="52" t="s">
        <v>1102</v>
      </c>
      <c r="C410" s="53" t="s">
        <v>88</v>
      </c>
      <c r="D410" s="53" t="s">
        <v>898</v>
      </c>
      <c r="E410" s="53" t="s">
        <v>899</v>
      </c>
      <c r="F410" s="53" t="s">
        <v>900</v>
      </c>
      <c r="G410" s="53" t="s">
        <v>1101</v>
      </c>
      <c r="H410" s="54" t="s">
        <v>93</v>
      </c>
      <c r="I410" s="55">
        <v>20</v>
      </c>
      <c r="J410" s="53" t="s">
        <v>887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90" t="s">
        <v>1829</v>
      </c>
      <c r="AB410" s="81">
        <v>2015</v>
      </c>
      <c r="AC410" s="81" t="s">
        <v>1830</v>
      </c>
    </row>
    <row r="411" spans="2:29" ht="12.75" customHeight="1">
      <c r="B411" s="52" t="s">
        <v>1103</v>
      </c>
      <c r="C411" s="53" t="s">
        <v>88</v>
      </c>
      <c r="D411" s="53" t="s">
        <v>898</v>
      </c>
      <c r="E411" s="53" t="s">
        <v>899</v>
      </c>
      <c r="F411" s="53" t="s">
        <v>900</v>
      </c>
      <c r="G411" s="53" t="s">
        <v>1104</v>
      </c>
      <c r="H411" s="54" t="s">
        <v>93</v>
      </c>
      <c r="I411" s="55">
        <v>20</v>
      </c>
      <c r="J411" s="53" t="s">
        <v>887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90" t="s">
        <v>1829</v>
      </c>
      <c r="AB411" s="81">
        <v>2015</v>
      </c>
      <c r="AC411" s="81" t="s">
        <v>1830</v>
      </c>
    </row>
    <row r="412" spans="2:29" ht="12.75" customHeight="1">
      <c r="B412" s="52" t="s">
        <v>1105</v>
      </c>
      <c r="C412" s="53" t="s">
        <v>88</v>
      </c>
      <c r="D412" s="53" t="s">
        <v>898</v>
      </c>
      <c r="E412" s="53" t="s">
        <v>899</v>
      </c>
      <c r="F412" s="53" t="s">
        <v>900</v>
      </c>
      <c r="G412" s="53" t="s">
        <v>1104</v>
      </c>
      <c r="H412" s="54" t="s">
        <v>93</v>
      </c>
      <c r="I412" s="55">
        <v>20</v>
      </c>
      <c r="J412" s="53" t="s">
        <v>887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90" t="s">
        <v>1829</v>
      </c>
      <c r="AB412" s="81">
        <v>2015</v>
      </c>
      <c r="AC412" s="81" t="s">
        <v>1830</v>
      </c>
    </row>
    <row r="413" spans="2:29" ht="12.75" customHeight="1">
      <c r="B413" s="52" t="s">
        <v>1106</v>
      </c>
      <c r="C413" s="53" t="s">
        <v>88</v>
      </c>
      <c r="D413" s="53" t="s">
        <v>987</v>
      </c>
      <c r="E413" s="53" t="s">
        <v>988</v>
      </c>
      <c r="F413" s="53" t="s">
        <v>989</v>
      </c>
      <c r="G413" s="53" t="s">
        <v>1107</v>
      </c>
      <c r="H413" s="54" t="s">
        <v>93</v>
      </c>
      <c r="I413" s="55">
        <v>20</v>
      </c>
      <c r="J413" s="53" t="s">
        <v>887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90" t="s">
        <v>1829</v>
      </c>
      <c r="AB413" s="81">
        <v>2015</v>
      </c>
      <c r="AC413" s="81" t="s">
        <v>1830</v>
      </c>
    </row>
    <row r="414" spans="2:29" ht="12.75" customHeight="1">
      <c r="B414" s="52" t="s">
        <v>1108</v>
      </c>
      <c r="C414" s="53" t="s">
        <v>88</v>
      </c>
      <c r="D414" s="53" t="s">
        <v>987</v>
      </c>
      <c r="E414" s="53" t="s">
        <v>988</v>
      </c>
      <c r="F414" s="53" t="s">
        <v>989</v>
      </c>
      <c r="G414" s="53" t="s">
        <v>1107</v>
      </c>
      <c r="H414" s="54" t="s">
        <v>93</v>
      </c>
      <c r="I414" s="55">
        <v>20</v>
      </c>
      <c r="J414" s="53" t="s">
        <v>887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90" t="s">
        <v>1829</v>
      </c>
      <c r="AB414" s="81">
        <v>2015</v>
      </c>
      <c r="AC414" s="81" t="s">
        <v>1830</v>
      </c>
    </row>
    <row r="415" spans="2:29" ht="12.75" customHeight="1">
      <c r="B415" s="52" t="s">
        <v>1109</v>
      </c>
      <c r="C415" s="53" t="s">
        <v>88</v>
      </c>
      <c r="D415" s="53" t="s">
        <v>1110</v>
      </c>
      <c r="E415" s="53" t="s">
        <v>1018</v>
      </c>
      <c r="F415" s="53" t="s">
        <v>1111</v>
      </c>
      <c r="G415" s="53" t="s">
        <v>1112</v>
      </c>
      <c r="H415" s="54" t="s">
        <v>93</v>
      </c>
      <c r="I415" s="55">
        <v>20</v>
      </c>
      <c r="J415" s="53" t="s">
        <v>887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90" t="s">
        <v>1829</v>
      </c>
      <c r="AB415" s="81">
        <v>2015</v>
      </c>
      <c r="AC415" s="81" t="s">
        <v>1830</v>
      </c>
    </row>
    <row r="416" spans="2:29" ht="12.75" customHeight="1">
      <c r="B416" s="52" t="s">
        <v>1113</v>
      </c>
      <c r="C416" s="53" t="s">
        <v>88</v>
      </c>
      <c r="D416" s="53" t="s">
        <v>1110</v>
      </c>
      <c r="E416" s="53" t="s">
        <v>1018</v>
      </c>
      <c r="F416" s="53" t="s">
        <v>1111</v>
      </c>
      <c r="G416" s="53" t="s">
        <v>1112</v>
      </c>
      <c r="H416" s="54" t="s">
        <v>93</v>
      </c>
      <c r="I416" s="55">
        <v>20</v>
      </c>
      <c r="J416" s="53" t="s">
        <v>887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90" t="s">
        <v>1829</v>
      </c>
      <c r="AB416" s="81">
        <v>2015</v>
      </c>
      <c r="AC416" s="81" t="s">
        <v>1830</v>
      </c>
    </row>
    <row r="417" spans="2:29" ht="12.75" customHeight="1">
      <c r="B417" s="52" t="s">
        <v>1114</v>
      </c>
      <c r="C417" s="53" t="s">
        <v>88</v>
      </c>
      <c r="D417" s="53" t="s">
        <v>1043</v>
      </c>
      <c r="E417" s="53" t="s">
        <v>1018</v>
      </c>
      <c r="F417" s="53" t="s">
        <v>1044</v>
      </c>
      <c r="G417" s="53" t="s">
        <v>1115</v>
      </c>
      <c r="H417" s="54" t="s">
        <v>93</v>
      </c>
      <c r="I417" s="55">
        <v>20</v>
      </c>
      <c r="J417" s="53" t="s">
        <v>887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90" t="s">
        <v>1829</v>
      </c>
      <c r="AB417" s="81">
        <v>2015</v>
      </c>
      <c r="AC417" s="81" t="s">
        <v>1830</v>
      </c>
    </row>
    <row r="418" spans="2:29" ht="12.75" customHeight="1">
      <c r="B418" s="52" t="s">
        <v>1116</v>
      </c>
      <c r="C418" s="53" t="s">
        <v>88</v>
      </c>
      <c r="D418" s="53" t="s">
        <v>1043</v>
      </c>
      <c r="E418" s="53" t="s">
        <v>1018</v>
      </c>
      <c r="F418" s="53" t="s">
        <v>1044</v>
      </c>
      <c r="G418" s="53" t="s">
        <v>1115</v>
      </c>
      <c r="H418" s="54" t="s">
        <v>93</v>
      </c>
      <c r="I418" s="55">
        <v>20</v>
      </c>
      <c r="J418" s="53" t="s">
        <v>887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90" t="s">
        <v>1829</v>
      </c>
      <c r="AB418" s="81">
        <v>2015</v>
      </c>
      <c r="AC418" s="81" t="s">
        <v>1830</v>
      </c>
    </row>
    <row r="419" spans="2:29" ht="12.75" customHeight="1">
      <c r="B419" s="52" t="s">
        <v>1117</v>
      </c>
      <c r="C419" s="53" t="s">
        <v>88</v>
      </c>
      <c r="D419" s="53" t="s">
        <v>898</v>
      </c>
      <c r="E419" s="53" t="s">
        <v>899</v>
      </c>
      <c r="F419" s="53" t="s">
        <v>900</v>
      </c>
      <c r="G419" s="53" t="s">
        <v>1118</v>
      </c>
      <c r="H419" s="54" t="s">
        <v>93</v>
      </c>
      <c r="I419" s="55">
        <v>20</v>
      </c>
      <c r="J419" s="53" t="s">
        <v>887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90" t="s">
        <v>1829</v>
      </c>
      <c r="AB419" s="81">
        <v>2015</v>
      </c>
      <c r="AC419" s="81" t="s">
        <v>1830</v>
      </c>
    </row>
    <row r="420" spans="2:29" ht="12.75" customHeight="1">
      <c r="B420" s="52" t="s">
        <v>1119</v>
      </c>
      <c r="C420" s="53" t="s">
        <v>88</v>
      </c>
      <c r="D420" s="53" t="s">
        <v>898</v>
      </c>
      <c r="E420" s="53" t="s">
        <v>899</v>
      </c>
      <c r="F420" s="53" t="s">
        <v>900</v>
      </c>
      <c r="G420" s="53" t="s">
        <v>1118</v>
      </c>
      <c r="H420" s="54" t="s">
        <v>93</v>
      </c>
      <c r="I420" s="55">
        <v>20</v>
      </c>
      <c r="J420" s="53" t="s">
        <v>887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90" t="s">
        <v>1829</v>
      </c>
      <c r="AB420" s="81">
        <v>2015</v>
      </c>
      <c r="AC420" s="81" t="s">
        <v>1830</v>
      </c>
    </row>
    <row r="421" spans="2:29" ht="12.75" customHeight="1">
      <c r="B421" s="52" t="s">
        <v>1120</v>
      </c>
      <c r="C421" s="53" t="s">
        <v>88</v>
      </c>
      <c r="D421" s="53" t="s">
        <v>898</v>
      </c>
      <c r="E421" s="53" t="s">
        <v>899</v>
      </c>
      <c r="F421" s="53" t="s">
        <v>900</v>
      </c>
      <c r="G421" s="53" t="s">
        <v>1121</v>
      </c>
      <c r="H421" s="54" t="s">
        <v>93</v>
      </c>
      <c r="I421" s="55">
        <v>20</v>
      </c>
      <c r="J421" s="53" t="s">
        <v>887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90" t="s">
        <v>1829</v>
      </c>
      <c r="AB421" s="81">
        <v>2015</v>
      </c>
      <c r="AC421" s="81" t="s">
        <v>1830</v>
      </c>
    </row>
    <row r="422" spans="2:29" ht="12.75" customHeight="1">
      <c r="B422" s="52" t="s">
        <v>1122</v>
      </c>
      <c r="C422" s="53" t="s">
        <v>88</v>
      </c>
      <c r="D422" s="53" t="s">
        <v>898</v>
      </c>
      <c r="E422" s="53" t="s">
        <v>899</v>
      </c>
      <c r="F422" s="53" t="s">
        <v>900</v>
      </c>
      <c r="G422" s="53" t="s">
        <v>1121</v>
      </c>
      <c r="H422" s="54" t="s">
        <v>93</v>
      </c>
      <c r="I422" s="55">
        <v>20</v>
      </c>
      <c r="J422" s="53" t="s">
        <v>887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90" t="s">
        <v>1829</v>
      </c>
      <c r="AB422" s="81">
        <v>2015</v>
      </c>
      <c r="AC422" s="81" t="s">
        <v>1830</v>
      </c>
    </row>
    <row r="423" spans="2:29" ht="12.75" customHeight="1">
      <c r="B423" s="52" t="s">
        <v>1123</v>
      </c>
      <c r="C423" s="53" t="s">
        <v>88</v>
      </c>
      <c r="D423" s="53" t="s">
        <v>1124</v>
      </c>
      <c r="E423" s="53" t="s">
        <v>1125</v>
      </c>
      <c r="F423" s="53" t="s">
        <v>1126</v>
      </c>
      <c r="G423" s="53" t="s">
        <v>1127</v>
      </c>
      <c r="H423" s="54" t="s">
        <v>93</v>
      </c>
      <c r="I423" s="55">
        <v>20</v>
      </c>
      <c r="J423" s="53" t="s">
        <v>887</v>
      </c>
      <c r="K423" s="53" t="s">
        <v>1128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90" t="s">
        <v>1829</v>
      </c>
      <c r="AB423" s="81">
        <v>2015</v>
      </c>
      <c r="AC423" s="81" t="s">
        <v>1830</v>
      </c>
    </row>
    <row r="424" spans="2:29" ht="12.75" customHeight="1">
      <c r="B424" s="52" t="s">
        <v>1129</v>
      </c>
      <c r="C424" s="53" t="s">
        <v>88</v>
      </c>
      <c r="D424" s="53" t="s">
        <v>1124</v>
      </c>
      <c r="E424" s="53" t="s">
        <v>1125</v>
      </c>
      <c r="F424" s="53" t="s">
        <v>1126</v>
      </c>
      <c r="G424" s="53" t="s">
        <v>1127</v>
      </c>
      <c r="H424" s="54" t="s">
        <v>93</v>
      </c>
      <c r="I424" s="55">
        <v>20</v>
      </c>
      <c r="J424" s="53" t="s">
        <v>887</v>
      </c>
      <c r="K424" s="53" t="s">
        <v>1128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90" t="s">
        <v>1829</v>
      </c>
      <c r="AB424" s="81">
        <v>2015</v>
      </c>
      <c r="AC424" s="81" t="s">
        <v>1830</v>
      </c>
    </row>
    <row r="425" spans="2:29" ht="12.75" customHeight="1">
      <c r="B425" s="52" t="s">
        <v>1130</v>
      </c>
      <c r="C425" s="53" t="s">
        <v>88</v>
      </c>
      <c r="D425" s="53" t="s">
        <v>1131</v>
      </c>
      <c r="E425" s="53" t="s">
        <v>1132</v>
      </c>
      <c r="F425" s="53" t="s">
        <v>1133</v>
      </c>
      <c r="G425" s="53" t="s">
        <v>1133</v>
      </c>
      <c r="H425" s="54" t="s">
        <v>93</v>
      </c>
      <c r="I425" s="55">
        <v>20</v>
      </c>
      <c r="J425" s="53" t="s">
        <v>887</v>
      </c>
      <c r="K425" s="53" t="s">
        <v>1134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90" t="s">
        <v>1829</v>
      </c>
      <c r="AB425" s="81">
        <v>2015</v>
      </c>
      <c r="AC425" s="81" t="s">
        <v>1830</v>
      </c>
    </row>
    <row r="426" spans="2:29" ht="12.75" customHeight="1">
      <c r="B426" s="52" t="s">
        <v>1135</v>
      </c>
      <c r="C426" s="53" t="s">
        <v>88</v>
      </c>
      <c r="D426" s="53" t="s">
        <v>1131</v>
      </c>
      <c r="E426" s="53" t="s">
        <v>1132</v>
      </c>
      <c r="F426" s="53" t="s">
        <v>1133</v>
      </c>
      <c r="G426" s="53" t="s">
        <v>1133</v>
      </c>
      <c r="H426" s="54" t="s">
        <v>93</v>
      </c>
      <c r="I426" s="55">
        <v>20</v>
      </c>
      <c r="J426" s="53" t="s">
        <v>887</v>
      </c>
      <c r="K426" s="53" t="s">
        <v>1134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90" t="s">
        <v>1829</v>
      </c>
      <c r="AB426" s="81">
        <v>2015</v>
      </c>
      <c r="AC426" s="81" t="s">
        <v>1830</v>
      </c>
    </row>
    <row r="427" spans="2:29" ht="12.75" customHeight="1">
      <c r="B427" s="52" t="s">
        <v>1136</v>
      </c>
      <c r="C427" s="53" t="s">
        <v>88</v>
      </c>
      <c r="D427" s="53" t="s">
        <v>1137</v>
      </c>
      <c r="E427" s="53" t="s">
        <v>1138</v>
      </c>
      <c r="F427" s="53" t="s">
        <v>1139</v>
      </c>
      <c r="G427" s="53" t="s">
        <v>1139</v>
      </c>
      <c r="H427" s="54" t="s">
        <v>93</v>
      </c>
      <c r="I427" s="55">
        <v>20</v>
      </c>
      <c r="J427" s="53" t="s">
        <v>887</v>
      </c>
      <c r="K427" s="53" t="s">
        <v>1140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90" t="s">
        <v>1829</v>
      </c>
      <c r="AB427" s="81">
        <v>2015</v>
      </c>
      <c r="AC427" s="81" t="s">
        <v>1830</v>
      </c>
    </row>
    <row r="428" spans="2:29" ht="12.75" customHeight="1">
      <c r="B428" s="52" t="s">
        <v>1141</v>
      </c>
      <c r="C428" s="53" t="s">
        <v>88</v>
      </c>
      <c r="D428" s="53" t="s">
        <v>1137</v>
      </c>
      <c r="E428" s="53" t="s">
        <v>1138</v>
      </c>
      <c r="F428" s="53" t="s">
        <v>1139</v>
      </c>
      <c r="G428" s="53" t="s">
        <v>1139</v>
      </c>
      <c r="H428" s="54" t="s">
        <v>93</v>
      </c>
      <c r="I428" s="55">
        <v>20</v>
      </c>
      <c r="J428" s="53" t="s">
        <v>887</v>
      </c>
      <c r="K428" s="53" t="s">
        <v>1140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90" t="s">
        <v>1829</v>
      </c>
      <c r="AB428" s="81">
        <v>2015</v>
      </c>
      <c r="AC428" s="81" t="s">
        <v>1830</v>
      </c>
    </row>
    <row r="429" spans="2:29" ht="12.75" customHeight="1">
      <c r="B429" s="52" t="s">
        <v>1142</v>
      </c>
      <c r="C429" s="53" t="s">
        <v>88</v>
      </c>
      <c r="D429" s="53" t="s">
        <v>1137</v>
      </c>
      <c r="E429" s="53" t="s">
        <v>1138</v>
      </c>
      <c r="F429" s="53" t="s">
        <v>1139</v>
      </c>
      <c r="G429" s="53" t="s">
        <v>1139</v>
      </c>
      <c r="H429" s="54" t="s">
        <v>93</v>
      </c>
      <c r="I429" s="55">
        <v>20</v>
      </c>
      <c r="J429" s="53" t="s">
        <v>887</v>
      </c>
      <c r="K429" s="53" t="s">
        <v>1143</v>
      </c>
      <c r="L429" s="53" t="s">
        <v>96</v>
      </c>
      <c r="M429" s="53" t="s">
        <v>97</v>
      </c>
      <c r="N429" s="54" t="s">
        <v>134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90" t="s">
        <v>1829</v>
      </c>
      <c r="AB429" s="81">
        <v>2015</v>
      </c>
      <c r="AC429" s="81" t="s">
        <v>1830</v>
      </c>
    </row>
    <row r="430" spans="2:29" ht="12.75" customHeight="1">
      <c r="B430" s="52" t="s">
        <v>1144</v>
      </c>
      <c r="C430" s="53" t="s">
        <v>88</v>
      </c>
      <c r="D430" s="53" t="s">
        <v>1137</v>
      </c>
      <c r="E430" s="53" t="s">
        <v>1138</v>
      </c>
      <c r="F430" s="53" t="s">
        <v>1139</v>
      </c>
      <c r="G430" s="53" t="s">
        <v>1139</v>
      </c>
      <c r="H430" s="54" t="s">
        <v>93</v>
      </c>
      <c r="I430" s="55">
        <v>20</v>
      </c>
      <c r="J430" s="53" t="s">
        <v>887</v>
      </c>
      <c r="K430" s="53" t="s">
        <v>1143</v>
      </c>
      <c r="L430" s="53" t="s">
        <v>96</v>
      </c>
      <c r="M430" s="53" t="s">
        <v>97</v>
      </c>
      <c r="N430" s="54" t="s">
        <v>134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90" t="s">
        <v>1829</v>
      </c>
      <c r="AB430" s="81">
        <v>2015</v>
      </c>
      <c r="AC430" s="81" t="s">
        <v>1830</v>
      </c>
    </row>
    <row r="431" spans="2:29" ht="12.75" customHeight="1">
      <c r="B431" s="52" t="s">
        <v>1145</v>
      </c>
      <c r="C431" s="53" t="s">
        <v>88</v>
      </c>
      <c r="D431" s="53" t="s">
        <v>1137</v>
      </c>
      <c r="E431" s="53" t="s">
        <v>1138</v>
      </c>
      <c r="F431" s="53" t="s">
        <v>1139</v>
      </c>
      <c r="G431" s="53" t="s">
        <v>1139</v>
      </c>
      <c r="H431" s="54" t="s">
        <v>93</v>
      </c>
      <c r="I431" s="55">
        <v>20</v>
      </c>
      <c r="J431" s="53" t="s">
        <v>887</v>
      </c>
      <c r="K431" s="53" t="s">
        <v>1146</v>
      </c>
      <c r="L431" s="53" t="s">
        <v>96</v>
      </c>
      <c r="M431" s="53" t="s">
        <v>97</v>
      </c>
      <c r="N431" s="54" t="s">
        <v>134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90" t="s">
        <v>1829</v>
      </c>
      <c r="AB431" s="81">
        <v>2015</v>
      </c>
      <c r="AC431" s="81" t="s">
        <v>1830</v>
      </c>
    </row>
    <row r="432" spans="2:29" ht="12.75" customHeight="1">
      <c r="B432" s="52" t="s">
        <v>1147</v>
      </c>
      <c r="C432" s="53" t="s">
        <v>88</v>
      </c>
      <c r="D432" s="53" t="s">
        <v>1137</v>
      </c>
      <c r="E432" s="53" t="s">
        <v>1138</v>
      </c>
      <c r="F432" s="53" t="s">
        <v>1139</v>
      </c>
      <c r="G432" s="53" t="s">
        <v>1139</v>
      </c>
      <c r="H432" s="54" t="s">
        <v>93</v>
      </c>
      <c r="I432" s="55">
        <v>20</v>
      </c>
      <c r="J432" s="53" t="s">
        <v>887</v>
      </c>
      <c r="K432" s="53" t="s">
        <v>1146</v>
      </c>
      <c r="L432" s="53" t="s">
        <v>96</v>
      </c>
      <c r="M432" s="53" t="s">
        <v>97</v>
      </c>
      <c r="N432" s="54" t="s">
        <v>134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90" t="s">
        <v>1829</v>
      </c>
      <c r="AB432" s="81">
        <v>2015</v>
      </c>
      <c r="AC432" s="81" t="s">
        <v>1830</v>
      </c>
    </row>
    <row r="433" spans="2:29" ht="12.75" customHeight="1">
      <c r="B433" s="52" t="s">
        <v>1148</v>
      </c>
      <c r="C433" s="53" t="s">
        <v>88</v>
      </c>
      <c r="D433" s="53" t="s">
        <v>1137</v>
      </c>
      <c r="E433" s="53" t="s">
        <v>1138</v>
      </c>
      <c r="F433" s="53" t="s">
        <v>1139</v>
      </c>
      <c r="G433" s="53" t="s">
        <v>1139</v>
      </c>
      <c r="H433" s="54" t="s">
        <v>93</v>
      </c>
      <c r="I433" s="55">
        <v>20</v>
      </c>
      <c r="J433" s="53" t="s">
        <v>887</v>
      </c>
      <c r="K433" s="53" t="s">
        <v>1149</v>
      </c>
      <c r="L433" s="53" t="s">
        <v>96</v>
      </c>
      <c r="M433" s="53" t="s">
        <v>97</v>
      </c>
      <c r="N433" s="54" t="s">
        <v>134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90" t="s">
        <v>1829</v>
      </c>
      <c r="AB433" s="81">
        <v>2015</v>
      </c>
      <c r="AC433" s="81" t="s">
        <v>1830</v>
      </c>
    </row>
    <row r="434" spans="2:29" ht="12.75" customHeight="1">
      <c r="B434" s="52" t="s">
        <v>1150</v>
      </c>
      <c r="C434" s="53" t="s">
        <v>88</v>
      </c>
      <c r="D434" s="53" t="s">
        <v>1137</v>
      </c>
      <c r="E434" s="53" t="s">
        <v>1138</v>
      </c>
      <c r="F434" s="53" t="s">
        <v>1139</v>
      </c>
      <c r="G434" s="53" t="s">
        <v>1139</v>
      </c>
      <c r="H434" s="54" t="s">
        <v>93</v>
      </c>
      <c r="I434" s="55">
        <v>20</v>
      </c>
      <c r="J434" s="53" t="s">
        <v>887</v>
      </c>
      <c r="K434" s="53" t="s">
        <v>1149</v>
      </c>
      <c r="L434" s="53" t="s">
        <v>96</v>
      </c>
      <c r="M434" s="53" t="s">
        <v>97</v>
      </c>
      <c r="N434" s="54" t="s">
        <v>134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90" t="s">
        <v>1829</v>
      </c>
      <c r="AB434" s="81">
        <v>2015</v>
      </c>
      <c r="AC434" s="81" t="s">
        <v>1830</v>
      </c>
    </row>
    <row r="435" spans="2:29" ht="12.75" customHeight="1">
      <c r="B435" s="52" t="s">
        <v>1151</v>
      </c>
      <c r="C435" s="53" t="s">
        <v>88</v>
      </c>
      <c r="D435" s="53" t="s">
        <v>1137</v>
      </c>
      <c r="E435" s="53" t="s">
        <v>1138</v>
      </c>
      <c r="F435" s="53" t="s">
        <v>1139</v>
      </c>
      <c r="G435" s="53" t="s">
        <v>1152</v>
      </c>
      <c r="H435" s="54" t="s">
        <v>93</v>
      </c>
      <c r="I435" s="55">
        <v>20</v>
      </c>
      <c r="J435" s="53" t="s">
        <v>887</v>
      </c>
      <c r="K435" s="53" t="s">
        <v>1153</v>
      </c>
      <c r="L435" s="53" t="s">
        <v>96</v>
      </c>
      <c r="M435" s="53" t="s">
        <v>97</v>
      </c>
      <c r="N435" s="54" t="s">
        <v>134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90" t="s">
        <v>1829</v>
      </c>
      <c r="AB435" s="81">
        <v>2015</v>
      </c>
      <c r="AC435" s="81" t="s">
        <v>1830</v>
      </c>
    </row>
    <row r="436" spans="2:29" ht="12.75" customHeight="1">
      <c r="B436" s="52" t="s">
        <v>1154</v>
      </c>
      <c r="C436" s="53" t="s">
        <v>88</v>
      </c>
      <c r="D436" s="53" t="s">
        <v>1137</v>
      </c>
      <c r="E436" s="53" t="s">
        <v>1138</v>
      </c>
      <c r="F436" s="53" t="s">
        <v>1139</v>
      </c>
      <c r="G436" s="53" t="s">
        <v>1152</v>
      </c>
      <c r="H436" s="54" t="s">
        <v>93</v>
      </c>
      <c r="I436" s="55">
        <v>20</v>
      </c>
      <c r="J436" s="53" t="s">
        <v>887</v>
      </c>
      <c r="K436" s="53" t="s">
        <v>1153</v>
      </c>
      <c r="L436" s="53" t="s">
        <v>96</v>
      </c>
      <c r="M436" s="53" t="s">
        <v>97</v>
      </c>
      <c r="N436" s="54" t="s">
        <v>134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90" t="s">
        <v>1829</v>
      </c>
      <c r="AB436" s="81">
        <v>2015</v>
      </c>
      <c r="AC436" s="81" t="s">
        <v>1830</v>
      </c>
    </row>
    <row r="437" spans="2:29" ht="12.75" customHeight="1">
      <c r="B437" s="52" t="s">
        <v>1155</v>
      </c>
      <c r="C437" s="53" t="s">
        <v>88</v>
      </c>
      <c r="D437" s="53" t="s">
        <v>1156</v>
      </c>
      <c r="E437" s="53" t="s">
        <v>1157</v>
      </c>
      <c r="F437" s="53" t="s">
        <v>1158</v>
      </c>
      <c r="G437" s="53" t="s">
        <v>1158</v>
      </c>
      <c r="H437" s="54" t="s">
        <v>93</v>
      </c>
      <c r="I437" s="55">
        <v>20</v>
      </c>
      <c r="J437" s="53" t="s">
        <v>887</v>
      </c>
      <c r="K437" s="53" t="s">
        <v>1159</v>
      </c>
      <c r="L437" s="53" t="s">
        <v>96</v>
      </c>
      <c r="M437" s="53" t="s">
        <v>97</v>
      </c>
      <c r="N437" s="54" t="s">
        <v>134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90" t="s">
        <v>1829</v>
      </c>
      <c r="AB437" s="81">
        <v>2015</v>
      </c>
      <c r="AC437" s="81" t="s">
        <v>1830</v>
      </c>
    </row>
    <row r="438" spans="2:29" ht="12.75" customHeight="1">
      <c r="B438" s="52" t="s">
        <v>1160</v>
      </c>
      <c r="C438" s="53" t="s">
        <v>88</v>
      </c>
      <c r="D438" s="53" t="s">
        <v>1156</v>
      </c>
      <c r="E438" s="53" t="s">
        <v>1157</v>
      </c>
      <c r="F438" s="53" t="s">
        <v>1158</v>
      </c>
      <c r="G438" s="53" t="s">
        <v>1158</v>
      </c>
      <c r="H438" s="54" t="s">
        <v>93</v>
      </c>
      <c r="I438" s="55">
        <v>20</v>
      </c>
      <c r="J438" s="53" t="s">
        <v>887</v>
      </c>
      <c r="K438" s="53" t="s">
        <v>1159</v>
      </c>
      <c r="L438" s="53" t="s">
        <v>96</v>
      </c>
      <c r="M438" s="53" t="s">
        <v>97</v>
      </c>
      <c r="N438" s="54" t="s">
        <v>134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90" t="s">
        <v>1829</v>
      </c>
      <c r="AB438" s="81">
        <v>2015</v>
      </c>
      <c r="AC438" s="81" t="s">
        <v>1830</v>
      </c>
    </row>
    <row r="439" spans="2:29" ht="12.75" customHeight="1">
      <c r="B439" s="52" t="s">
        <v>1161</v>
      </c>
      <c r="C439" s="53" t="s">
        <v>88</v>
      </c>
      <c r="D439" s="53" t="s">
        <v>1156</v>
      </c>
      <c r="E439" s="53" t="s">
        <v>1157</v>
      </c>
      <c r="F439" s="53" t="s">
        <v>1158</v>
      </c>
      <c r="G439" s="53" t="s">
        <v>1158</v>
      </c>
      <c r="H439" s="54" t="s">
        <v>93</v>
      </c>
      <c r="I439" s="55">
        <v>20</v>
      </c>
      <c r="J439" s="53" t="s">
        <v>887</v>
      </c>
      <c r="K439" s="53" t="s">
        <v>1162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90" t="s">
        <v>1829</v>
      </c>
      <c r="AB439" s="81">
        <v>2015</v>
      </c>
      <c r="AC439" s="81" t="s">
        <v>1830</v>
      </c>
    </row>
    <row r="440" spans="2:29" ht="12.75" customHeight="1">
      <c r="B440" s="52" t="s">
        <v>1163</v>
      </c>
      <c r="C440" s="53" t="s">
        <v>88</v>
      </c>
      <c r="D440" s="53" t="s">
        <v>1156</v>
      </c>
      <c r="E440" s="53" t="s">
        <v>1157</v>
      </c>
      <c r="F440" s="53" t="s">
        <v>1158</v>
      </c>
      <c r="G440" s="53" t="s">
        <v>1158</v>
      </c>
      <c r="H440" s="54" t="s">
        <v>93</v>
      </c>
      <c r="I440" s="55">
        <v>20</v>
      </c>
      <c r="J440" s="53" t="s">
        <v>887</v>
      </c>
      <c r="K440" s="53" t="s">
        <v>1162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90" t="s">
        <v>1829</v>
      </c>
      <c r="AB440" s="81">
        <v>2015</v>
      </c>
      <c r="AC440" s="81" t="s">
        <v>1830</v>
      </c>
    </row>
    <row r="441" spans="2:29" ht="12.75" customHeight="1">
      <c r="B441" s="52" t="s">
        <v>1164</v>
      </c>
      <c r="C441" s="53" t="s">
        <v>88</v>
      </c>
      <c r="D441" s="53" t="s">
        <v>1165</v>
      </c>
      <c r="E441" s="53" t="s">
        <v>1125</v>
      </c>
      <c r="F441" s="53" t="s">
        <v>1166</v>
      </c>
      <c r="G441" s="53" t="s">
        <v>1167</v>
      </c>
      <c r="H441" s="54" t="s">
        <v>93</v>
      </c>
      <c r="I441" s="55">
        <v>20</v>
      </c>
      <c r="J441" s="53" t="s">
        <v>887</v>
      </c>
      <c r="K441" s="53" t="s">
        <v>1168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90" t="s">
        <v>1829</v>
      </c>
      <c r="AB441" s="81">
        <v>2015</v>
      </c>
      <c r="AC441" s="81" t="s">
        <v>1830</v>
      </c>
    </row>
    <row r="442" spans="2:29" ht="12.75" customHeight="1">
      <c r="B442" s="52" t="s">
        <v>1169</v>
      </c>
      <c r="C442" s="53" t="s">
        <v>88</v>
      </c>
      <c r="D442" s="53" t="s">
        <v>1165</v>
      </c>
      <c r="E442" s="53" t="s">
        <v>1125</v>
      </c>
      <c r="F442" s="53" t="s">
        <v>1166</v>
      </c>
      <c r="G442" s="53" t="s">
        <v>1167</v>
      </c>
      <c r="H442" s="54" t="s">
        <v>93</v>
      </c>
      <c r="I442" s="55">
        <v>20</v>
      </c>
      <c r="J442" s="53" t="s">
        <v>887</v>
      </c>
      <c r="K442" s="53" t="s">
        <v>1168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90" t="s">
        <v>1829</v>
      </c>
      <c r="AB442" s="81">
        <v>2015</v>
      </c>
      <c r="AC442" s="81" t="s">
        <v>1830</v>
      </c>
    </row>
    <row r="443" spans="2:29" ht="12.75" customHeight="1">
      <c r="B443" s="52" t="s">
        <v>1170</v>
      </c>
      <c r="C443" s="53" t="s">
        <v>88</v>
      </c>
      <c r="D443" s="53" t="s">
        <v>1171</v>
      </c>
      <c r="E443" s="53" t="s">
        <v>1172</v>
      </c>
      <c r="F443" s="53" t="s">
        <v>1173</v>
      </c>
      <c r="G443" s="53" t="s">
        <v>1174</v>
      </c>
      <c r="H443" s="54" t="s">
        <v>93</v>
      </c>
      <c r="I443" s="55">
        <v>20</v>
      </c>
      <c r="J443" s="53" t="s">
        <v>887</v>
      </c>
      <c r="K443" s="53" t="s">
        <v>1168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90" t="s">
        <v>1829</v>
      </c>
      <c r="AB443" s="81">
        <v>2015</v>
      </c>
      <c r="AC443" s="81" t="s">
        <v>1830</v>
      </c>
    </row>
    <row r="444" spans="2:29" ht="12.75" customHeight="1">
      <c r="B444" s="52" t="s">
        <v>1175</v>
      </c>
      <c r="C444" s="53" t="s">
        <v>88</v>
      </c>
      <c r="D444" s="53" t="s">
        <v>1171</v>
      </c>
      <c r="E444" s="53" t="s">
        <v>1172</v>
      </c>
      <c r="F444" s="53" t="s">
        <v>1173</v>
      </c>
      <c r="G444" s="53" t="s">
        <v>1174</v>
      </c>
      <c r="H444" s="54" t="s">
        <v>93</v>
      </c>
      <c r="I444" s="55">
        <v>20</v>
      </c>
      <c r="J444" s="53" t="s">
        <v>887</v>
      </c>
      <c r="K444" s="53" t="s">
        <v>1168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90" t="s">
        <v>1829</v>
      </c>
      <c r="AB444" s="81">
        <v>2015</v>
      </c>
      <c r="AC444" s="81" t="s">
        <v>1830</v>
      </c>
    </row>
    <row r="445" spans="2:29" ht="12.75" customHeight="1">
      <c r="B445" s="52" t="s">
        <v>1176</v>
      </c>
      <c r="C445" s="53" t="s">
        <v>88</v>
      </c>
      <c r="D445" s="53" t="s">
        <v>1177</v>
      </c>
      <c r="E445" s="53" t="s">
        <v>1178</v>
      </c>
      <c r="F445" s="53" t="s">
        <v>1179</v>
      </c>
      <c r="G445" s="53" t="s">
        <v>1180</v>
      </c>
      <c r="H445" s="54" t="s">
        <v>93</v>
      </c>
      <c r="I445" s="55">
        <v>20</v>
      </c>
      <c r="J445" s="53" t="s">
        <v>887</v>
      </c>
      <c r="K445" s="53" t="s">
        <v>1168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90" t="s">
        <v>1829</v>
      </c>
      <c r="AB445" s="81">
        <v>2015</v>
      </c>
      <c r="AC445" s="81" t="s">
        <v>1830</v>
      </c>
    </row>
    <row r="446" spans="2:29" ht="12.75" customHeight="1">
      <c r="B446" s="52" t="s">
        <v>1181</v>
      </c>
      <c r="C446" s="53" t="s">
        <v>88</v>
      </c>
      <c r="D446" s="53" t="s">
        <v>1177</v>
      </c>
      <c r="E446" s="53" t="s">
        <v>1178</v>
      </c>
      <c r="F446" s="53" t="s">
        <v>1179</v>
      </c>
      <c r="G446" s="53" t="s">
        <v>1180</v>
      </c>
      <c r="H446" s="54" t="s">
        <v>93</v>
      </c>
      <c r="I446" s="55">
        <v>20</v>
      </c>
      <c r="J446" s="53" t="s">
        <v>887</v>
      </c>
      <c r="K446" s="53" t="s">
        <v>1168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90" t="s">
        <v>1829</v>
      </c>
      <c r="AB446" s="81">
        <v>2015</v>
      </c>
      <c r="AC446" s="81" t="s">
        <v>1830</v>
      </c>
    </row>
    <row r="447" spans="2:29" ht="12.75" customHeight="1">
      <c r="B447" s="52" t="s">
        <v>1182</v>
      </c>
      <c r="C447" s="53" t="s">
        <v>88</v>
      </c>
      <c r="D447" s="53" t="s">
        <v>1183</v>
      </c>
      <c r="E447" s="53" t="s">
        <v>1184</v>
      </c>
      <c r="F447" s="53" t="s">
        <v>1185</v>
      </c>
      <c r="G447" s="53" t="s">
        <v>1184</v>
      </c>
      <c r="H447" s="54" t="s">
        <v>93</v>
      </c>
      <c r="I447" s="55">
        <v>20</v>
      </c>
      <c r="J447" s="53" t="s">
        <v>887</v>
      </c>
      <c r="K447" s="53" t="s">
        <v>1168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90" t="s">
        <v>1829</v>
      </c>
      <c r="AB447" s="81">
        <v>2015</v>
      </c>
      <c r="AC447" s="81" t="s">
        <v>1830</v>
      </c>
    </row>
    <row r="448" spans="2:29" ht="12.75" customHeight="1">
      <c r="B448" s="52" t="s">
        <v>1186</v>
      </c>
      <c r="C448" s="53" t="s">
        <v>88</v>
      </c>
      <c r="D448" s="53" t="s">
        <v>1183</v>
      </c>
      <c r="E448" s="53" t="s">
        <v>1184</v>
      </c>
      <c r="F448" s="53" t="s">
        <v>1185</v>
      </c>
      <c r="G448" s="53" t="s">
        <v>1184</v>
      </c>
      <c r="H448" s="54" t="s">
        <v>93</v>
      </c>
      <c r="I448" s="55">
        <v>20</v>
      </c>
      <c r="J448" s="53" t="s">
        <v>887</v>
      </c>
      <c r="K448" s="53" t="s">
        <v>1168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90" t="s">
        <v>1829</v>
      </c>
      <c r="AB448" s="81">
        <v>2015</v>
      </c>
      <c r="AC448" s="81" t="s">
        <v>1830</v>
      </c>
    </row>
    <row r="449" spans="2:29" ht="12.75" customHeight="1">
      <c r="B449" s="52" t="s">
        <v>1187</v>
      </c>
      <c r="C449" s="53" t="s">
        <v>88</v>
      </c>
      <c r="D449" s="53" t="s">
        <v>1188</v>
      </c>
      <c r="E449" s="53" t="s">
        <v>1189</v>
      </c>
      <c r="F449" s="53" t="s">
        <v>1190</v>
      </c>
      <c r="G449" s="53" t="s">
        <v>1191</v>
      </c>
      <c r="H449" s="54" t="s">
        <v>869</v>
      </c>
      <c r="I449" s="55">
        <v>20</v>
      </c>
      <c r="J449" s="53" t="s">
        <v>887</v>
      </c>
      <c r="K449" s="53" t="s">
        <v>1168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90" t="s">
        <v>1829</v>
      </c>
      <c r="AB449" s="81">
        <v>2015</v>
      </c>
      <c r="AC449" s="81" t="s">
        <v>1830</v>
      </c>
    </row>
    <row r="450" spans="2:29" ht="12.75" customHeight="1">
      <c r="B450" s="52" t="s">
        <v>1192</v>
      </c>
      <c r="C450" s="53" t="s">
        <v>88</v>
      </c>
      <c r="D450" s="53" t="s">
        <v>1188</v>
      </c>
      <c r="E450" s="53" t="s">
        <v>1189</v>
      </c>
      <c r="F450" s="53" t="s">
        <v>1190</v>
      </c>
      <c r="G450" s="53" t="s">
        <v>1191</v>
      </c>
      <c r="H450" s="54" t="s">
        <v>869</v>
      </c>
      <c r="I450" s="55">
        <v>20</v>
      </c>
      <c r="J450" s="53" t="s">
        <v>887</v>
      </c>
      <c r="K450" s="53" t="s">
        <v>1168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90" t="s">
        <v>1829</v>
      </c>
      <c r="AB450" s="81">
        <v>2015</v>
      </c>
      <c r="AC450" s="81" t="s">
        <v>1830</v>
      </c>
    </row>
    <row r="451" spans="2:29" ht="12.75" customHeight="1">
      <c r="B451" s="52" t="s">
        <v>1193</v>
      </c>
      <c r="C451" s="53" t="s">
        <v>88</v>
      </c>
      <c r="D451" s="53" t="s">
        <v>1188</v>
      </c>
      <c r="E451" s="53" t="s">
        <v>1189</v>
      </c>
      <c r="F451" s="53" t="s">
        <v>1190</v>
      </c>
      <c r="G451" s="53" t="s">
        <v>1194</v>
      </c>
      <c r="H451" s="54" t="s">
        <v>93</v>
      </c>
      <c r="I451" s="55">
        <v>20</v>
      </c>
      <c r="J451" s="53" t="s">
        <v>887</v>
      </c>
      <c r="K451" s="53" t="s">
        <v>1168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90" t="s">
        <v>1829</v>
      </c>
      <c r="AB451" s="81">
        <v>2015</v>
      </c>
      <c r="AC451" s="81" t="s">
        <v>1830</v>
      </c>
    </row>
    <row r="452" spans="2:29" ht="12.75" customHeight="1">
      <c r="B452" s="52" t="s">
        <v>1195</v>
      </c>
      <c r="C452" s="53" t="s">
        <v>88</v>
      </c>
      <c r="D452" s="53" t="s">
        <v>1188</v>
      </c>
      <c r="E452" s="53" t="s">
        <v>1189</v>
      </c>
      <c r="F452" s="53" t="s">
        <v>1190</v>
      </c>
      <c r="G452" s="53" t="s">
        <v>1194</v>
      </c>
      <c r="H452" s="54" t="s">
        <v>93</v>
      </c>
      <c r="I452" s="55">
        <v>20</v>
      </c>
      <c r="J452" s="53" t="s">
        <v>887</v>
      </c>
      <c r="K452" s="53" t="s">
        <v>1168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90" t="s">
        <v>1829</v>
      </c>
      <c r="AB452" s="81">
        <v>2015</v>
      </c>
      <c r="AC452" s="81" t="s">
        <v>1830</v>
      </c>
    </row>
    <row r="453" spans="2:29" ht="12.75" customHeight="1">
      <c r="B453" s="52" t="s">
        <v>1196</v>
      </c>
      <c r="C453" s="53" t="s">
        <v>88</v>
      </c>
      <c r="D453" s="53" t="s">
        <v>1197</v>
      </c>
      <c r="E453" s="53" t="s">
        <v>1198</v>
      </c>
      <c r="F453" s="53" t="s">
        <v>1199</v>
      </c>
      <c r="G453" s="53" t="s">
        <v>1199</v>
      </c>
      <c r="H453" s="54" t="s">
        <v>93</v>
      </c>
      <c r="I453" s="55">
        <v>20</v>
      </c>
      <c r="J453" s="53" t="s">
        <v>887</v>
      </c>
      <c r="K453" s="53" t="s">
        <v>1168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90" t="s">
        <v>1829</v>
      </c>
      <c r="AB453" s="81">
        <v>2015</v>
      </c>
      <c r="AC453" s="81" t="s">
        <v>1830</v>
      </c>
    </row>
    <row r="454" spans="2:29" ht="12.75" customHeight="1">
      <c r="B454" s="52" t="s">
        <v>1200</v>
      </c>
      <c r="C454" s="53" t="s">
        <v>88</v>
      </c>
      <c r="D454" s="53" t="s">
        <v>1197</v>
      </c>
      <c r="E454" s="53" t="s">
        <v>1198</v>
      </c>
      <c r="F454" s="53" t="s">
        <v>1199</v>
      </c>
      <c r="G454" s="53" t="s">
        <v>1199</v>
      </c>
      <c r="H454" s="54" t="s">
        <v>93</v>
      </c>
      <c r="I454" s="55">
        <v>20</v>
      </c>
      <c r="J454" s="53" t="s">
        <v>887</v>
      </c>
      <c r="K454" s="53" t="s">
        <v>1168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90" t="s">
        <v>1829</v>
      </c>
      <c r="AB454" s="81">
        <v>2015</v>
      </c>
      <c r="AC454" s="81" t="s">
        <v>1830</v>
      </c>
    </row>
    <row r="455" spans="2:29" ht="12.75" customHeight="1">
      <c r="B455" s="52" t="s">
        <v>1201</v>
      </c>
      <c r="C455" s="53" t="s">
        <v>88</v>
      </c>
      <c r="D455" s="53" t="s">
        <v>1197</v>
      </c>
      <c r="E455" s="53" t="s">
        <v>1198</v>
      </c>
      <c r="F455" s="53" t="s">
        <v>1199</v>
      </c>
      <c r="G455" s="53" t="s">
        <v>1199</v>
      </c>
      <c r="H455" s="54" t="s">
        <v>93</v>
      </c>
      <c r="I455" s="55">
        <v>20</v>
      </c>
      <c r="J455" s="53" t="s">
        <v>887</v>
      </c>
      <c r="K455" s="53" t="s">
        <v>1168</v>
      </c>
      <c r="L455" s="53" t="s">
        <v>96</v>
      </c>
      <c r="M455" s="53" t="s">
        <v>97</v>
      </c>
      <c r="N455" s="54" t="s">
        <v>1202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90" t="s">
        <v>1829</v>
      </c>
      <c r="AB455" s="81">
        <v>2015</v>
      </c>
      <c r="AC455" s="81" t="s">
        <v>1830</v>
      </c>
    </row>
    <row r="456" spans="2:29" ht="12.75" customHeight="1">
      <c r="B456" s="52" t="s">
        <v>1203</v>
      </c>
      <c r="C456" s="53" t="s">
        <v>88</v>
      </c>
      <c r="D456" s="53" t="s">
        <v>1197</v>
      </c>
      <c r="E456" s="53" t="s">
        <v>1198</v>
      </c>
      <c r="F456" s="53" t="s">
        <v>1199</v>
      </c>
      <c r="G456" s="53" t="s">
        <v>1199</v>
      </c>
      <c r="H456" s="54" t="s">
        <v>93</v>
      </c>
      <c r="I456" s="55">
        <v>20</v>
      </c>
      <c r="J456" s="53" t="s">
        <v>887</v>
      </c>
      <c r="K456" s="53" t="s">
        <v>1168</v>
      </c>
      <c r="L456" s="53" t="s">
        <v>96</v>
      </c>
      <c r="M456" s="53" t="s">
        <v>97</v>
      </c>
      <c r="N456" s="54" t="s">
        <v>1202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90" t="s">
        <v>1829</v>
      </c>
      <c r="AB456" s="81">
        <v>2015</v>
      </c>
      <c r="AC456" s="81" t="s">
        <v>1830</v>
      </c>
    </row>
    <row r="457" spans="2:29" ht="12.75" customHeight="1">
      <c r="B457" s="52" t="s">
        <v>1204</v>
      </c>
      <c r="C457" s="53" t="s">
        <v>88</v>
      </c>
      <c r="D457" s="53" t="s">
        <v>1197</v>
      </c>
      <c r="E457" s="53" t="s">
        <v>1198</v>
      </c>
      <c r="F457" s="53" t="s">
        <v>1199</v>
      </c>
      <c r="G457" s="53" t="s">
        <v>1205</v>
      </c>
      <c r="H457" s="54" t="s">
        <v>93</v>
      </c>
      <c r="I457" s="55">
        <v>20</v>
      </c>
      <c r="J457" s="53" t="s">
        <v>887</v>
      </c>
      <c r="K457" s="53" t="s">
        <v>1168</v>
      </c>
      <c r="L457" s="53" t="s">
        <v>96</v>
      </c>
      <c r="M457" s="53" t="s">
        <v>97</v>
      </c>
      <c r="N457" s="54" t="s">
        <v>1202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90" t="s">
        <v>1829</v>
      </c>
      <c r="AB457" s="81">
        <v>2015</v>
      </c>
      <c r="AC457" s="81" t="s">
        <v>1830</v>
      </c>
    </row>
    <row r="458" spans="2:29" ht="12.75" customHeight="1">
      <c r="B458" s="52" t="s">
        <v>1206</v>
      </c>
      <c r="C458" s="53" t="s">
        <v>88</v>
      </c>
      <c r="D458" s="53" t="s">
        <v>1197</v>
      </c>
      <c r="E458" s="53" t="s">
        <v>1198</v>
      </c>
      <c r="F458" s="53" t="s">
        <v>1199</v>
      </c>
      <c r="G458" s="53" t="s">
        <v>1205</v>
      </c>
      <c r="H458" s="54" t="s">
        <v>93</v>
      </c>
      <c r="I458" s="55">
        <v>20</v>
      </c>
      <c r="J458" s="53" t="s">
        <v>887</v>
      </c>
      <c r="K458" s="53" t="s">
        <v>1168</v>
      </c>
      <c r="L458" s="53" t="s">
        <v>96</v>
      </c>
      <c r="M458" s="53" t="s">
        <v>97</v>
      </c>
      <c r="N458" s="54" t="s">
        <v>1202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90" t="s">
        <v>1829</v>
      </c>
      <c r="AB458" s="81">
        <v>2015</v>
      </c>
      <c r="AC458" s="81" t="s">
        <v>1830</v>
      </c>
    </row>
    <row r="459" spans="2:29" ht="12.75" customHeight="1">
      <c r="B459" s="52" t="s">
        <v>1207</v>
      </c>
      <c r="C459" s="53" t="s">
        <v>88</v>
      </c>
      <c r="D459" s="53" t="s">
        <v>1188</v>
      </c>
      <c r="E459" s="53" t="s">
        <v>1189</v>
      </c>
      <c r="F459" s="53" t="s">
        <v>1190</v>
      </c>
      <c r="G459" s="53" t="s">
        <v>1190</v>
      </c>
      <c r="H459" s="54" t="s">
        <v>93</v>
      </c>
      <c r="I459" s="55">
        <v>20</v>
      </c>
      <c r="J459" s="53" t="s">
        <v>887</v>
      </c>
      <c r="K459" s="53" t="s">
        <v>1168</v>
      </c>
      <c r="L459" s="53" t="s">
        <v>96</v>
      </c>
      <c r="M459" s="53" t="s">
        <v>97</v>
      </c>
      <c r="N459" s="54" t="s">
        <v>1202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90" t="s">
        <v>1829</v>
      </c>
      <c r="AB459" s="81">
        <v>2015</v>
      </c>
      <c r="AC459" s="81" t="s">
        <v>1830</v>
      </c>
    </row>
    <row r="460" spans="2:29" ht="12.75" customHeight="1">
      <c r="B460" s="52" t="s">
        <v>1208</v>
      </c>
      <c r="C460" s="53" t="s">
        <v>88</v>
      </c>
      <c r="D460" s="53" t="s">
        <v>1188</v>
      </c>
      <c r="E460" s="53" t="s">
        <v>1189</v>
      </c>
      <c r="F460" s="53" t="s">
        <v>1190</v>
      </c>
      <c r="G460" s="53" t="s">
        <v>1190</v>
      </c>
      <c r="H460" s="54" t="s">
        <v>93</v>
      </c>
      <c r="I460" s="55">
        <v>20</v>
      </c>
      <c r="J460" s="53" t="s">
        <v>887</v>
      </c>
      <c r="K460" s="53" t="s">
        <v>1168</v>
      </c>
      <c r="L460" s="53" t="s">
        <v>96</v>
      </c>
      <c r="M460" s="53" t="s">
        <v>97</v>
      </c>
      <c r="N460" s="54" t="s">
        <v>1202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90" t="s">
        <v>1829</v>
      </c>
      <c r="AB460" s="81">
        <v>2015</v>
      </c>
      <c r="AC460" s="81" t="s">
        <v>1830</v>
      </c>
    </row>
    <row r="461" spans="2:29" ht="12.75" customHeight="1">
      <c r="B461" s="52" t="s">
        <v>1209</v>
      </c>
      <c r="C461" s="53" t="s">
        <v>88</v>
      </c>
      <c r="D461" s="53" t="s">
        <v>1210</v>
      </c>
      <c r="E461" s="53" t="s">
        <v>1211</v>
      </c>
      <c r="F461" s="53" t="s">
        <v>1212</v>
      </c>
      <c r="G461" s="53" t="s">
        <v>1213</v>
      </c>
      <c r="H461" s="54" t="s">
        <v>93</v>
      </c>
      <c r="I461" s="55">
        <v>20</v>
      </c>
      <c r="J461" s="53" t="s">
        <v>887</v>
      </c>
      <c r="K461" s="53" t="s">
        <v>1168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90" t="s">
        <v>1829</v>
      </c>
      <c r="AB461" s="81">
        <v>2015</v>
      </c>
      <c r="AC461" s="81" t="s">
        <v>1830</v>
      </c>
    </row>
    <row r="462" spans="2:29" ht="12.75" customHeight="1">
      <c r="B462" s="52" t="s">
        <v>1214</v>
      </c>
      <c r="C462" s="53" t="s">
        <v>88</v>
      </c>
      <c r="D462" s="53" t="s">
        <v>1210</v>
      </c>
      <c r="E462" s="53" t="s">
        <v>1211</v>
      </c>
      <c r="F462" s="53" t="s">
        <v>1212</v>
      </c>
      <c r="G462" s="53" t="s">
        <v>1213</v>
      </c>
      <c r="H462" s="54" t="s">
        <v>93</v>
      </c>
      <c r="I462" s="55">
        <v>20</v>
      </c>
      <c r="J462" s="53" t="s">
        <v>887</v>
      </c>
      <c r="K462" s="53" t="s">
        <v>1168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90" t="s">
        <v>1829</v>
      </c>
      <c r="AB462" s="81">
        <v>2015</v>
      </c>
      <c r="AC462" s="81"/>
    </row>
    <row r="463" spans="2:29" ht="12.75" customHeight="1">
      <c r="B463" s="52" t="s">
        <v>1215</v>
      </c>
      <c r="C463" s="53" t="s">
        <v>88</v>
      </c>
      <c r="D463" s="53" t="s">
        <v>1216</v>
      </c>
      <c r="E463" s="53" t="s">
        <v>1217</v>
      </c>
      <c r="F463" s="53" t="s">
        <v>1218</v>
      </c>
      <c r="G463" s="53" t="s">
        <v>1219</v>
      </c>
      <c r="H463" s="54" t="s">
        <v>869</v>
      </c>
      <c r="I463" s="55">
        <v>20</v>
      </c>
      <c r="J463" s="53" t="s">
        <v>887</v>
      </c>
      <c r="K463" s="53" t="s">
        <v>1168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90" t="s">
        <v>1829</v>
      </c>
      <c r="AB463" s="81">
        <v>2015</v>
      </c>
      <c r="AC463" s="81" t="s">
        <v>1830</v>
      </c>
    </row>
    <row r="464" spans="2:29" ht="12.75" customHeight="1">
      <c r="B464" s="52" t="s">
        <v>1220</v>
      </c>
      <c r="C464" s="53" t="s">
        <v>88</v>
      </c>
      <c r="D464" s="53" t="s">
        <v>1216</v>
      </c>
      <c r="E464" s="53" t="s">
        <v>1217</v>
      </c>
      <c r="F464" s="53" t="s">
        <v>1218</v>
      </c>
      <c r="G464" s="53" t="s">
        <v>1219</v>
      </c>
      <c r="H464" s="54" t="s">
        <v>869</v>
      </c>
      <c r="I464" s="55">
        <v>20</v>
      </c>
      <c r="J464" s="53" t="s">
        <v>887</v>
      </c>
      <c r="K464" s="53" t="s">
        <v>1168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90" t="s">
        <v>1829</v>
      </c>
      <c r="AB464" s="81">
        <v>2015</v>
      </c>
      <c r="AC464" s="81"/>
    </row>
    <row r="465" spans="2:29" ht="12.75" customHeight="1">
      <c r="B465" s="52" t="s">
        <v>1221</v>
      </c>
      <c r="C465" s="53" t="s">
        <v>88</v>
      </c>
      <c r="D465" s="53" t="s">
        <v>1222</v>
      </c>
      <c r="E465" s="53" t="s">
        <v>1211</v>
      </c>
      <c r="F465" s="53" t="s">
        <v>1223</v>
      </c>
      <c r="G465" s="53" t="s">
        <v>1224</v>
      </c>
      <c r="H465" s="54" t="s">
        <v>869</v>
      </c>
      <c r="I465" s="55">
        <v>20</v>
      </c>
      <c r="J465" s="53" t="s">
        <v>887</v>
      </c>
      <c r="K465" s="53" t="s">
        <v>1168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90" t="s">
        <v>1829</v>
      </c>
      <c r="AB465" s="81">
        <v>2015</v>
      </c>
      <c r="AC465" s="81" t="s">
        <v>1830</v>
      </c>
    </row>
    <row r="466" spans="2:29" ht="12.75" customHeight="1">
      <c r="B466" s="52" t="s">
        <v>1225</v>
      </c>
      <c r="C466" s="53" t="s">
        <v>88</v>
      </c>
      <c r="D466" s="53" t="s">
        <v>1222</v>
      </c>
      <c r="E466" s="53" t="s">
        <v>1211</v>
      </c>
      <c r="F466" s="53" t="s">
        <v>1223</v>
      </c>
      <c r="G466" s="53" t="s">
        <v>1224</v>
      </c>
      <c r="H466" s="54" t="s">
        <v>869</v>
      </c>
      <c r="I466" s="55">
        <v>20</v>
      </c>
      <c r="J466" s="53" t="s">
        <v>887</v>
      </c>
      <c r="K466" s="53" t="s">
        <v>1168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90" t="s">
        <v>1829</v>
      </c>
      <c r="AB466" s="81">
        <v>2015</v>
      </c>
      <c r="AC466" s="81"/>
    </row>
    <row r="467" spans="2:29" ht="12.75" customHeight="1">
      <c r="B467" s="52" t="s">
        <v>1226</v>
      </c>
      <c r="C467" s="53" t="s">
        <v>88</v>
      </c>
      <c r="D467" s="53" t="s">
        <v>1227</v>
      </c>
      <c r="E467" s="53" t="s">
        <v>1211</v>
      </c>
      <c r="F467" s="53" t="s">
        <v>1228</v>
      </c>
      <c r="G467" s="53" t="s">
        <v>1224</v>
      </c>
      <c r="H467" s="54" t="s">
        <v>869</v>
      </c>
      <c r="I467" s="55">
        <v>20</v>
      </c>
      <c r="J467" s="53" t="s">
        <v>887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90" t="s">
        <v>1829</v>
      </c>
      <c r="AB467" s="81">
        <v>2015</v>
      </c>
      <c r="AC467" s="81" t="s">
        <v>1830</v>
      </c>
    </row>
    <row r="468" spans="2:29" ht="12.75" customHeight="1">
      <c r="B468" s="52" t="s">
        <v>1229</v>
      </c>
      <c r="C468" s="53" t="s">
        <v>88</v>
      </c>
      <c r="D468" s="53" t="s">
        <v>1227</v>
      </c>
      <c r="E468" s="53" t="s">
        <v>1211</v>
      </c>
      <c r="F468" s="53" t="s">
        <v>1228</v>
      </c>
      <c r="G468" s="53" t="s">
        <v>1224</v>
      </c>
      <c r="H468" s="54" t="s">
        <v>869</v>
      </c>
      <c r="I468" s="55">
        <v>20</v>
      </c>
      <c r="J468" s="53" t="s">
        <v>887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90" t="s">
        <v>1829</v>
      </c>
      <c r="AB468" s="81">
        <v>2015</v>
      </c>
      <c r="AC468" s="81"/>
    </row>
    <row r="469" spans="2:29" ht="12.75" customHeight="1">
      <c r="B469" s="52" t="s">
        <v>1230</v>
      </c>
      <c r="C469" s="53" t="s">
        <v>88</v>
      </c>
      <c r="D469" s="53" t="s">
        <v>1227</v>
      </c>
      <c r="E469" s="53" t="s">
        <v>1211</v>
      </c>
      <c r="F469" s="53" t="s">
        <v>1228</v>
      </c>
      <c r="G469" s="53" t="s">
        <v>1231</v>
      </c>
      <c r="H469" s="54" t="s">
        <v>869</v>
      </c>
      <c r="I469" s="55">
        <v>20</v>
      </c>
      <c r="J469" s="53" t="s">
        <v>887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90" t="s">
        <v>1829</v>
      </c>
      <c r="AB469" s="81">
        <v>2015</v>
      </c>
      <c r="AC469" s="81" t="s">
        <v>1830</v>
      </c>
    </row>
    <row r="470" spans="2:29" ht="12.75" customHeight="1">
      <c r="B470" s="52" t="s">
        <v>1232</v>
      </c>
      <c r="C470" s="53" t="s">
        <v>88</v>
      </c>
      <c r="D470" s="53" t="s">
        <v>1227</v>
      </c>
      <c r="E470" s="53" t="s">
        <v>1211</v>
      </c>
      <c r="F470" s="53" t="s">
        <v>1228</v>
      </c>
      <c r="G470" s="53" t="s">
        <v>1231</v>
      </c>
      <c r="H470" s="54" t="s">
        <v>869</v>
      </c>
      <c r="I470" s="55">
        <v>20</v>
      </c>
      <c r="J470" s="53" t="s">
        <v>887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90" t="s">
        <v>1829</v>
      </c>
      <c r="AB470" s="81">
        <v>2015</v>
      </c>
      <c r="AC470" s="81"/>
    </row>
    <row r="471" spans="2:29" ht="12.75" customHeight="1">
      <c r="B471" s="52" t="s">
        <v>1233</v>
      </c>
      <c r="C471" s="53" t="s">
        <v>88</v>
      </c>
      <c r="D471" s="53" t="s">
        <v>1227</v>
      </c>
      <c r="E471" s="53" t="s">
        <v>1211</v>
      </c>
      <c r="F471" s="53" t="s">
        <v>1228</v>
      </c>
      <c r="G471" s="53" t="s">
        <v>1234</v>
      </c>
      <c r="H471" s="54" t="s">
        <v>869</v>
      </c>
      <c r="I471" s="55">
        <v>20</v>
      </c>
      <c r="J471" s="53" t="s">
        <v>887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90" t="s">
        <v>1829</v>
      </c>
      <c r="AB471" s="81">
        <v>2015</v>
      </c>
      <c r="AC471" s="81" t="s">
        <v>1830</v>
      </c>
    </row>
    <row r="472" spans="2:29" ht="12.75" customHeight="1">
      <c r="B472" s="52" t="s">
        <v>1235</v>
      </c>
      <c r="C472" s="53" t="s">
        <v>88</v>
      </c>
      <c r="D472" s="53" t="s">
        <v>1227</v>
      </c>
      <c r="E472" s="53" t="s">
        <v>1211</v>
      </c>
      <c r="F472" s="53" t="s">
        <v>1228</v>
      </c>
      <c r="G472" s="53" t="s">
        <v>1234</v>
      </c>
      <c r="H472" s="54" t="s">
        <v>869</v>
      </c>
      <c r="I472" s="55">
        <v>20</v>
      </c>
      <c r="J472" s="53" t="s">
        <v>887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90" t="s">
        <v>1829</v>
      </c>
      <c r="AB472" s="81">
        <v>2015</v>
      </c>
      <c r="AC472" s="81"/>
    </row>
    <row r="473" spans="2:29" ht="12.75" customHeight="1">
      <c r="B473" s="52" t="s">
        <v>1236</v>
      </c>
      <c r="C473" s="53" t="s">
        <v>88</v>
      </c>
      <c r="D473" s="53" t="s">
        <v>1227</v>
      </c>
      <c r="E473" s="53" t="s">
        <v>1211</v>
      </c>
      <c r="F473" s="53" t="s">
        <v>1228</v>
      </c>
      <c r="G473" s="53" t="s">
        <v>1237</v>
      </c>
      <c r="H473" s="54" t="s">
        <v>869</v>
      </c>
      <c r="I473" s="55">
        <v>20</v>
      </c>
      <c r="J473" s="53" t="s">
        <v>887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90" t="s">
        <v>1829</v>
      </c>
      <c r="AB473" s="81">
        <v>2015</v>
      </c>
      <c r="AC473" s="81" t="s">
        <v>1830</v>
      </c>
    </row>
    <row r="474" spans="2:29" ht="12.75" customHeight="1">
      <c r="B474" s="52" t="s">
        <v>1238</v>
      </c>
      <c r="C474" s="53" t="s">
        <v>88</v>
      </c>
      <c r="D474" s="53" t="s">
        <v>1227</v>
      </c>
      <c r="E474" s="53" t="s">
        <v>1211</v>
      </c>
      <c r="F474" s="53" t="s">
        <v>1228</v>
      </c>
      <c r="G474" s="53" t="s">
        <v>1237</v>
      </c>
      <c r="H474" s="54" t="s">
        <v>869</v>
      </c>
      <c r="I474" s="55">
        <v>20</v>
      </c>
      <c r="J474" s="53" t="s">
        <v>887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90" t="s">
        <v>1829</v>
      </c>
      <c r="AB474" s="81">
        <v>2015</v>
      </c>
      <c r="AC474" s="81"/>
    </row>
    <row r="475" spans="2:29" ht="12.75" customHeight="1">
      <c r="B475" s="52" t="s">
        <v>1239</v>
      </c>
      <c r="C475" s="53" t="s">
        <v>88</v>
      </c>
      <c r="D475" s="53" t="s">
        <v>1240</v>
      </c>
      <c r="E475" s="53" t="s">
        <v>1211</v>
      </c>
      <c r="F475" s="53" t="s">
        <v>1241</v>
      </c>
      <c r="G475" s="53" t="s">
        <v>1242</v>
      </c>
      <c r="H475" s="54" t="s">
        <v>869</v>
      </c>
      <c r="I475" s="55">
        <v>20</v>
      </c>
      <c r="J475" s="53" t="s">
        <v>887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90" t="s">
        <v>1829</v>
      </c>
      <c r="AB475" s="81">
        <v>2015</v>
      </c>
      <c r="AC475" s="81" t="s">
        <v>1830</v>
      </c>
    </row>
    <row r="476" spans="2:29" ht="12.75" customHeight="1">
      <c r="B476" s="52" t="s">
        <v>1243</v>
      </c>
      <c r="C476" s="53" t="s">
        <v>88</v>
      </c>
      <c r="D476" s="53" t="s">
        <v>1240</v>
      </c>
      <c r="E476" s="53" t="s">
        <v>1211</v>
      </c>
      <c r="F476" s="53" t="s">
        <v>1241</v>
      </c>
      <c r="G476" s="53" t="s">
        <v>1242</v>
      </c>
      <c r="H476" s="54" t="s">
        <v>869</v>
      </c>
      <c r="I476" s="55">
        <v>20</v>
      </c>
      <c r="J476" s="53" t="s">
        <v>887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90" t="s">
        <v>1829</v>
      </c>
      <c r="AB476" s="81">
        <v>2015</v>
      </c>
      <c r="AC476" s="81"/>
    </row>
    <row r="477" spans="2:29" ht="12.75" customHeight="1">
      <c r="B477" s="52" t="s">
        <v>1244</v>
      </c>
      <c r="C477" s="53" t="s">
        <v>88</v>
      </c>
      <c r="D477" s="53" t="s">
        <v>1240</v>
      </c>
      <c r="E477" s="53" t="s">
        <v>1211</v>
      </c>
      <c r="F477" s="53" t="s">
        <v>1241</v>
      </c>
      <c r="G477" s="53" t="s">
        <v>1245</v>
      </c>
      <c r="H477" s="54" t="s">
        <v>869</v>
      </c>
      <c r="I477" s="55">
        <v>20</v>
      </c>
      <c r="J477" s="53" t="s">
        <v>887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90" t="s">
        <v>1829</v>
      </c>
      <c r="AB477" s="81">
        <v>2015</v>
      </c>
      <c r="AC477" s="81" t="s">
        <v>1830</v>
      </c>
    </row>
    <row r="478" spans="2:29" ht="12.75" customHeight="1">
      <c r="B478" s="52" t="s">
        <v>1246</v>
      </c>
      <c r="C478" s="53" t="s">
        <v>88</v>
      </c>
      <c r="D478" s="53" t="s">
        <v>1240</v>
      </c>
      <c r="E478" s="53" t="s">
        <v>1211</v>
      </c>
      <c r="F478" s="53" t="s">
        <v>1241</v>
      </c>
      <c r="G478" s="53" t="s">
        <v>1245</v>
      </c>
      <c r="H478" s="54" t="s">
        <v>869</v>
      </c>
      <c r="I478" s="55">
        <v>20</v>
      </c>
      <c r="J478" s="53" t="s">
        <v>887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90" t="s">
        <v>1829</v>
      </c>
      <c r="AB478" s="81">
        <v>2015</v>
      </c>
      <c r="AC478" s="81"/>
    </row>
    <row r="479" spans="2:29" ht="12.75" customHeight="1">
      <c r="B479" s="52" t="s">
        <v>1247</v>
      </c>
      <c r="C479" s="53" t="s">
        <v>88</v>
      </c>
      <c r="D479" s="53" t="s">
        <v>1240</v>
      </c>
      <c r="E479" s="53" t="s">
        <v>1211</v>
      </c>
      <c r="F479" s="53" t="s">
        <v>1241</v>
      </c>
      <c r="G479" s="53" t="s">
        <v>1248</v>
      </c>
      <c r="H479" s="54" t="s">
        <v>869</v>
      </c>
      <c r="I479" s="55">
        <v>20</v>
      </c>
      <c r="J479" s="53" t="s">
        <v>887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90" t="s">
        <v>1829</v>
      </c>
      <c r="AB479" s="81">
        <v>2015</v>
      </c>
      <c r="AC479" s="81" t="s">
        <v>1830</v>
      </c>
    </row>
    <row r="480" spans="2:29" ht="12.75" customHeight="1">
      <c r="B480" s="52" t="s">
        <v>1249</v>
      </c>
      <c r="C480" s="53" t="s">
        <v>88</v>
      </c>
      <c r="D480" s="53" t="s">
        <v>1240</v>
      </c>
      <c r="E480" s="53" t="s">
        <v>1211</v>
      </c>
      <c r="F480" s="53" t="s">
        <v>1241</v>
      </c>
      <c r="G480" s="53" t="s">
        <v>1248</v>
      </c>
      <c r="H480" s="54" t="s">
        <v>869</v>
      </c>
      <c r="I480" s="55">
        <v>20</v>
      </c>
      <c r="J480" s="53" t="s">
        <v>887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90" t="s">
        <v>1829</v>
      </c>
      <c r="AB480" s="81">
        <v>2015</v>
      </c>
      <c r="AC480" s="81"/>
    </row>
    <row r="481" spans="2:29" ht="12.75" customHeight="1">
      <c r="B481" s="52" t="s">
        <v>1250</v>
      </c>
      <c r="C481" s="53" t="s">
        <v>88</v>
      </c>
      <c r="D481" s="53" t="s">
        <v>1240</v>
      </c>
      <c r="E481" s="53" t="s">
        <v>1211</v>
      </c>
      <c r="F481" s="53" t="s">
        <v>1241</v>
      </c>
      <c r="G481" s="53" t="s">
        <v>1251</v>
      </c>
      <c r="H481" s="54" t="s">
        <v>869</v>
      </c>
      <c r="I481" s="55">
        <v>20</v>
      </c>
      <c r="J481" s="53" t="s">
        <v>887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90" t="s">
        <v>1829</v>
      </c>
      <c r="AB481" s="81">
        <v>2015</v>
      </c>
      <c r="AC481" s="81" t="s">
        <v>1830</v>
      </c>
    </row>
    <row r="482" spans="2:29" ht="12.75" customHeight="1">
      <c r="B482" s="52" t="s">
        <v>1252</v>
      </c>
      <c r="C482" s="53" t="s">
        <v>88</v>
      </c>
      <c r="D482" s="53" t="s">
        <v>1240</v>
      </c>
      <c r="E482" s="53" t="s">
        <v>1211</v>
      </c>
      <c r="F482" s="53" t="s">
        <v>1241</v>
      </c>
      <c r="G482" s="53" t="s">
        <v>1251</v>
      </c>
      <c r="H482" s="54" t="s">
        <v>869</v>
      </c>
      <c r="I482" s="55">
        <v>20</v>
      </c>
      <c r="J482" s="53" t="s">
        <v>887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90" t="s">
        <v>1829</v>
      </c>
      <c r="AB482" s="81">
        <v>2015</v>
      </c>
      <c r="AC482" s="81"/>
    </row>
    <row r="483" spans="2:29" ht="12.75" customHeight="1">
      <c r="B483" s="52" t="s">
        <v>1253</v>
      </c>
      <c r="C483" s="53" t="s">
        <v>88</v>
      </c>
      <c r="D483" s="53" t="s">
        <v>1240</v>
      </c>
      <c r="E483" s="53" t="s">
        <v>1211</v>
      </c>
      <c r="F483" s="53" t="s">
        <v>1241</v>
      </c>
      <c r="G483" s="53" t="s">
        <v>1254</v>
      </c>
      <c r="H483" s="54" t="s">
        <v>869</v>
      </c>
      <c r="I483" s="55">
        <v>20</v>
      </c>
      <c r="J483" s="53" t="s">
        <v>887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90" t="s">
        <v>1829</v>
      </c>
      <c r="AB483" s="81">
        <v>2015</v>
      </c>
      <c r="AC483" s="81" t="s">
        <v>1830</v>
      </c>
    </row>
    <row r="484" spans="2:29" ht="12.75" customHeight="1">
      <c r="B484" s="52" t="s">
        <v>1255</v>
      </c>
      <c r="C484" s="53" t="s">
        <v>88</v>
      </c>
      <c r="D484" s="53" t="s">
        <v>1240</v>
      </c>
      <c r="E484" s="53" t="s">
        <v>1211</v>
      </c>
      <c r="F484" s="53" t="s">
        <v>1241</v>
      </c>
      <c r="G484" s="53" t="s">
        <v>1254</v>
      </c>
      <c r="H484" s="54" t="s">
        <v>869</v>
      </c>
      <c r="I484" s="55">
        <v>20</v>
      </c>
      <c r="J484" s="53" t="s">
        <v>887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90" t="s">
        <v>1829</v>
      </c>
      <c r="AB484" s="81">
        <v>2015</v>
      </c>
      <c r="AC484" s="81"/>
    </row>
    <row r="485" spans="2:29" ht="12.75" customHeight="1">
      <c r="B485" s="52" t="s">
        <v>1256</v>
      </c>
      <c r="C485" s="53" t="s">
        <v>88</v>
      </c>
      <c r="D485" s="53" t="s">
        <v>1240</v>
      </c>
      <c r="E485" s="53" t="s">
        <v>1211</v>
      </c>
      <c r="F485" s="53" t="s">
        <v>1241</v>
      </c>
      <c r="G485" s="53" t="s">
        <v>1257</v>
      </c>
      <c r="H485" s="54" t="s">
        <v>869</v>
      </c>
      <c r="I485" s="55">
        <v>20</v>
      </c>
      <c r="J485" s="53" t="s">
        <v>887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90" t="s">
        <v>1829</v>
      </c>
      <c r="AB485" s="81">
        <v>2015</v>
      </c>
      <c r="AC485" s="81" t="s">
        <v>1830</v>
      </c>
    </row>
    <row r="486" spans="2:29" ht="12.75" customHeight="1">
      <c r="B486" s="52" t="s">
        <v>1258</v>
      </c>
      <c r="C486" s="53" t="s">
        <v>88</v>
      </c>
      <c r="D486" s="53" t="s">
        <v>1240</v>
      </c>
      <c r="E486" s="53" t="s">
        <v>1211</v>
      </c>
      <c r="F486" s="53" t="s">
        <v>1241</v>
      </c>
      <c r="G486" s="53" t="s">
        <v>1257</v>
      </c>
      <c r="H486" s="54" t="s">
        <v>869</v>
      </c>
      <c r="I486" s="55">
        <v>20</v>
      </c>
      <c r="J486" s="53" t="s">
        <v>887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90" t="s">
        <v>1829</v>
      </c>
      <c r="AB486" s="81">
        <v>2015</v>
      </c>
      <c r="AC486" s="81"/>
    </row>
    <row r="487" spans="2:29" ht="12.75" customHeight="1">
      <c r="B487" s="52" t="s">
        <v>1259</v>
      </c>
      <c r="C487" s="53" t="s">
        <v>88</v>
      </c>
      <c r="D487" s="53" t="s">
        <v>1240</v>
      </c>
      <c r="E487" s="53" t="s">
        <v>1211</v>
      </c>
      <c r="F487" s="53" t="s">
        <v>1241</v>
      </c>
      <c r="G487" s="53" t="s">
        <v>1260</v>
      </c>
      <c r="H487" s="54" t="s">
        <v>869</v>
      </c>
      <c r="I487" s="55">
        <v>20</v>
      </c>
      <c r="J487" s="53" t="s">
        <v>887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90" t="s">
        <v>1829</v>
      </c>
      <c r="AB487" s="81">
        <v>2015</v>
      </c>
      <c r="AC487" s="81" t="s">
        <v>1830</v>
      </c>
    </row>
    <row r="488" spans="2:29" ht="12.75" customHeight="1">
      <c r="B488" s="52" t="s">
        <v>1261</v>
      </c>
      <c r="C488" s="53" t="s">
        <v>88</v>
      </c>
      <c r="D488" s="53" t="s">
        <v>1240</v>
      </c>
      <c r="E488" s="53" t="s">
        <v>1211</v>
      </c>
      <c r="F488" s="53" t="s">
        <v>1241</v>
      </c>
      <c r="G488" s="53" t="s">
        <v>1260</v>
      </c>
      <c r="H488" s="54" t="s">
        <v>869</v>
      </c>
      <c r="I488" s="55">
        <v>20</v>
      </c>
      <c r="J488" s="53" t="s">
        <v>887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90" t="s">
        <v>1829</v>
      </c>
      <c r="AB488" s="81">
        <v>2015</v>
      </c>
      <c r="AC488" s="81"/>
    </row>
    <row r="489" spans="2:29" ht="12.75" customHeight="1">
      <c r="B489" s="52" t="s">
        <v>1262</v>
      </c>
      <c r="C489" s="53" t="s">
        <v>88</v>
      </c>
      <c r="D489" s="53" t="s">
        <v>1240</v>
      </c>
      <c r="E489" s="53" t="s">
        <v>1211</v>
      </c>
      <c r="F489" s="53" t="s">
        <v>1241</v>
      </c>
      <c r="G489" s="53" t="s">
        <v>1263</v>
      </c>
      <c r="H489" s="54" t="s">
        <v>869</v>
      </c>
      <c r="I489" s="55">
        <v>20</v>
      </c>
      <c r="J489" s="53" t="s">
        <v>887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90" t="s">
        <v>1829</v>
      </c>
      <c r="AB489" s="81">
        <v>2015</v>
      </c>
      <c r="AC489" s="81" t="s">
        <v>1830</v>
      </c>
    </row>
    <row r="490" spans="2:29" ht="12.75" customHeight="1">
      <c r="B490" s="52" t="s">
        <v>1264</v>
      </c>
      <c r="C490" s="53" t="s">
        <v>88</v>
      </c>
      <c r="D490" s="53" t="s">
        <v>1240</v>
      </c>
      <c r="E490" s="53" t="s">
        <v>1211</v>
      </c>
      <c r="F490" s="53" t="s">
        <v>1241</v>
      </c>
      <c r="G490" s="53" t="s">
        <v>1263</v>
      </c>
      <c r="H490" s="54" t="s">
        <v>869</v>
      </c>
      <c r="I490" s="55">
        <v>20</v>
      </c>
      <c r="J490" s="53" t="s">
        <v>887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90" t="s">
        <v>1829</v>
      </c>
      <c r="AB490" s="81">
        <v>2015</v>
      </c>
      <c r="AC490" s="81"/>
    </row>
    <row r="491" spans="2:29" ht="12.75" customHeight="1">
      <c r="B491" s="52" t="s">
        <v>1265</v>
      </c>
      <c r="C491" s="53" t="s">
        <v>88</v>
      </c>
      <c r="D491" s="53" t="s">
        <v>1266</v>
      </c>
      <c r="E491" s="53" t="s">
        <v>1211</v>
      </c>
      <c r="F491" s="53" t="s">
        <v>1267</v>
      </c>
      <c r="G491" s="53" t="s">
        <v>1268</v>
      </c>
      <c r="H491" s="54" t="s">
        <v>869</v>
      </c>
      <c r="I491" s="55">
        <v>20</v>
      </c>
      <c r="J491" s="53" t="s">
        <v>887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90" t="s">
        <v>1829</v>
      </c>
      <c r="AB491" s="81">
        <v>2015</v>
      </c>
      <c r="AC491" s="81" t="s">
        <v>1830</v>
      </c>
    </row>
    <row r="492" spans="2:29" ht="12.75" customHeight="1">
      <c r="B492" s="52" t="s">
        <v>1269</v>
      </c>
      <c r="C492" s="53" t="s">
        <v>88</v>
      </c>
      <c r="D492" s="53" t="s">
        <v>1266</v>
      </c>
      <c r="E492" s="53" t="s">
        <v>1211</v>
      </c>
      <c r="F492" s="53" t="s">
        <v>1267</v>
      </c>
      <c r="G492" s="53" t="s">
        <v>1268</v>
      </c>
      <c r="H492" s="54" t="s">
        <v>869</v>
      </c>
      <c r="I492" s="55">
        <v>20</v>
      </c>
      <c r="J492" s="53" t="s">
        <v>887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90" t="s">
        <v>1829</v>
      </c>
      <c r="AB492" s="81">
        <v>2015</v>
      </c>
      <c r="AC492" s="81"/>
    </row>
    <row r="493" spans="2:29" ht="12.75" customHeight="1">
      <c r="B493" s="52" t="s">
        <v>1270</v>
      </c>
      <c r="C493" s="53" t="s">
        <v>88</v>
      </c>
      <c r="D493" s="53" t="s">
        <v>1266</v>
      </c>
      <c r="E493" s="53" t="s">
        <v>1211</v>
      </c>
      <c r="F493" s="53" t="s">
        <v>1267</v>
      </c>
      <c r="G493" s="53" t="s">
        <v>1271</v>
      </c>
      <c r="H493" s="54" t="s">
        <v>869</v>
      </c>
      <c r="I493" s="55">
        <v>20</v>
      </c>
      <c r="J493" s="53" t="s">
        <v>887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90" t="s">
        <v>1829</v>
      </c>
      <c r="AB493" s="81">
        <v>2015</v>
      </c>
      <c r="AC493" s="81" t="s">
        <v>1830</v>
      </c>
    </row>
    <row r="494" spans="2:29" ht="12.75" customHeight="1">
      <c r="B494" s="52" t="s">
        <v>1272</v>
      </c>
      <c r="C494" s="53" t="s">
        <v>88</v>
      </c>
      <c r="D494" s="53" t="s">
        <v>1266</v>
      </c>
      <c r="E494" s="53" t="s">
        <v>1211</v>
      </c>
      <c r="F494" s="53" t="s">
        <v>1267</v>
      </c>
      <c r="G494" s="53" t="s">
        <v>1271</v>
      </c>
      <c r="H494" s="54" t="s">
        <v>869</v>
      </c>
      <c r="I494" s="55">
        <v>20</v>
      </c>
      <c r="J494" s="53" t="s">
        <v>887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90" t="s">
        <v>1829</v>
      </c>
      <c r="AB494" s="81">
        <v>2015</v>
      </c>
      <c r="AC494" s="81"/>
    </row>
    <row r="495" spans="2:29" ht="12.75" customHeight="1">
      <c r="B495" s="52" t="s">
        <v>1273</v>
      </c>
      <c r="C495" s="53" t="s">
        <v>88</v>
      </c>
      <c r="D495" s="53" t="s">
        <v>1266</v>
      </c>
      <c r="E495" s="53" t="s">
        <v>1211</v>
      </c>
      <c r="F495" s="53" t="s">
        <v>1267</v>
      </c>
      <c r="G495" s="53" t="s">
        <v>1274</v>
      </c>
      <c r="H495" s="54" t="s">
        <v>869</v>
      </c>
      <c r="I495" s="55">
        <v>20</v>
      </c>
      <c r="J495" s="53" t="s">
        <v>887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90" t="s">
        <v>1829</v>
      </c>
      <c r="AB495" s="81">
        <v>2015</v>
      </c>
      <c r="AC495" s="81" t="s">
        <v>1830</v>
      </c>
    </row>
    <row r="496" spans="2:29" ht="12.75" customHeight="1">
      <c r="B496" s="52" t="s">
        <v>1275</v>
      </c>
      <c r="C496" s="53" t="s">
        <v>88</v>
      </c>
      <c r="D496" s="53" t="s">
        <v>1266</v>
      </c>
      <c r="E496" s="53" t="s">
        <v>1211</v>
      </c>
      <c r="F496" s="53" t="s">
        <v>1267</v>
      </c>
      <c r="G496" s="53" t="s">
        <v>1274</v>
      </c>
      <c r="H496" s="54" t="s">
        <v>869</v>
      </c>
      <c r="I496" s="55">
        <v>20</v>
      </c>
      <c r="J496" s="53" t="s">
        <v>887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90" t="s">
        <v>1829</v>
      </c>
      <c r="AB496" s="81">
        <v>2015</v>
      </c>
      <c r="AC496" s="81"/>
    </row>
    <row r="497" spans="2:29" ht="12.75" customHeight="1">
      <c r="B497" s="52" t="s">
        <v>1276</v>
      </c>
      <c r="C497" s="53" t="s">
        <v>88</v>
      </c>
      <c r="D497" s="53" t="s">
        <v>1266</v>
      </c>
      <c r="E497" s="53" t="s">
        <v>1211</v>
      </c>
      <c r="F497" s="53" t="s">
        <v>1267</v>
      </c>
      <c r="G497" s="53" t="s">
        <v>1277</v>
      </c>
      <c r="H497" s="54" t="s">
        <v>869</v>
      </c>
      <c r="I497" s="55">
        <v>20</v>
      </c>
      <c r="J497" s="53" t="s">
        <v>887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90" t="s">
        <v>1829</v>
      </c>
      <c r="AB497" s="81">
        <v>2015</v>
      </c>
      <c r="AC497" s="81" t="s">
        <v>1830</v>
      </c>
    </row>
    <row r="498" spans="2:29" ht="12.75" customHeight="1">
      <c r="B498" s="52" t="s">
        <v>1278</v>
      </c>
      <c r="C498" s="53" t="s">
        <v>88</v>
      </c>
      <c r="D498" s="53" t="s">
        <v>1266</v>
      </c>
      <c r="E498" s="53" t="s">
        <v>1211</v>
      </c>
      <c r="F498" s="53" t="s">
        <v>1267</v>
      </c>
      <c r="G498" s="53" t="s">
        <v>1277</v>
      </c>
      <c r="H498" s="54" t="s">
        <v>869</v>
      </c>
      <c r="I498" s="55">
        <v>20</v>
      </c>
      <c r="J498" s="53" t="s">
        <v>887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90" t="s">
        <v>1829</v>
      </c>
      <c r="AB498" s="81">
        <v>2015</v>
      </c>
      <c r="AC498" s="81"/>
    </row>
    <row r="499" spans="2:29" ht="12.75" customHeight="1">
      <c r="B499" s="52" t="s">
        <v>1279</v>
      </c>
      <c r="C499" s="53" t="s">
        <v>88</v>
      </c>
      <c r="D499" s="53" t="s">
        <v>1280</v>
      </c>
      <c r="E499" s="53" t="s">
        <v>1211</v>
      </c>
      <c r="F499" s="53" t="s">
        <v>1281</v>
      </c>
      <c r="G499" s="53" t="s">
        <v>1282</v>
      </c>
      <c r="H499" s="54" t="s">
        <v>869</v>
      </c>
      <c r="I499" s="55">
        <v>20</v>
      </c>
      <c r="J499" s="53" t="s">
        <v>887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90" t="s">
        <v>1829</v>
      </c>
      <c r="AB499" s="81">
        <v>2015</v>
      </c>
      <c r="AC499" s="81" t="s">
        <v>1830</v>
      </c>
    </row>
    <row r="500" spans="2:29" ht="12.75" customHeight="1">
      <c r="B500" s="52" t="s">
        <v>1283</v>
      </c>
      <c r="C500" s="53" t="s">
        <v>88</v>
      </c>
      <c r="D500" s="53" t="s">
        <v>1280</v>
      </c>
      <c r="E500" s="53" t="s">
        <v>1211</v>
      </c>
      <c r="F500" s="53" t="s">
        <v>1281</v>
      </c>
      <c r="G500" s="53" t="s">
        <v>1282</v>
      </c>
      <c r="H500" s="54" t="s">
        <v>869</v>
      </c>
      <c r="I500" s="55">
        <v>20</v>
      </c>
      <c r="J500" s="53" t="s">
        <v>887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90" t="s">
        <v>1829</v>
      </c>
      <c r="AB500" s="81">
        <v>2015</v>
      </c>
      <c r="AC500" s="81"/>
    </row>
    <row r="501" spans="2:29" ht="12.75" customHeight="1">
      <c r="B501" s="52" t="s">
        <v>1284</v>
      </c>
      <c r="C501" s="53" t="s">
        <v>88</v>
      </c>
      <c r="D501" s="53" t="s">
        <v>1210</v>
      </c>
      <c r="E501" s="53" t="s">
        <v>1211</v>
      </c>
      <c r="F501" s="53" t="s">
        <v>1212</v>
      </c>
      <c r="G501" s="53" t="s">
        <v>1285</v>
      </c>
      <c r="H501" s="54" t="s">
        <v>869</v>
      </c>
      <c r="I501" s="55">
        <v>20</v>
      </c>
      <c r="J501" s="53" t="s">
        <v>887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90" t="s">
        <v>1829</v>
      </c>
      <c r="AB501" s="81">
        <v>2015</v>
      </c>
      <c r="AC501" s="81" t="s">
        <v>1830</v>
      </c>
    </row>
    <row r="502" spans="2:29" ht="12.75" customHeight="1">
      <c r="B502" s="52" t="s">
        <v>1286</v>
      </c>
      <c r="C502" s="53" t="s">
        <v>88</v>
      </c>
      <c r="D502" s="53" t="s">
        <v>1210</v>
      </c>
      <c r="E502" s="53" t="s">
        <v>1211</v>
      </c>
      <c r="F502" s="53" t="s">
        <v>1212</v>
      </c>
      <c r="G502" s="53" t="s">
        <v>1285</v>
      </c>
      <c r="H502" s="54" t="s">
        <v>869</v>
      </c>
      <c r="I502" s="55">
        <v>20</v>
      </c>
      <c r="J502" s="53" t="s">
        <v>887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90" t="s">
        <v>1829</v>
      </c>
      <c r="AB502" s="81">
        <v>2015</v>
      </c>
      <c r="AC502" s="81"/>
    </row>
    <row r="503" spans="2:29" ht="12.75" customHeight="1">
      <c r="B503" s="52" t="s">
        <v>1287</v>
      </c>
      <c r="C503" s="53" t="s">
        <v>88</v>
      </c>
      <c r="D503" s="53" t="s">
        <v>1288</v>
      </c>
      <c r="E503" s="53" t="s">
        <v>1211</v>
      </c>
      <c r="F503" s="53" t="s">
        <v>1289</v>
      </c>
      <c r="G503" s="53" t="s">
        <v>1290</v>
      </c>
      <c r="H503" s="54" t="s">
        <v>869</v>
      </c>
      <c r="I503" s="55">
        <v>20</v>
      </c>
      <c r="J503" s="53" t="s">
        <v>887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90" t="s">
        <v>1829</v>
      </c>
      <c r="AB503" s="81">
        <v>2015</v>
      </c>
      <c r="AC503" s="81" t="s">
        <v>1830</v>
      </c>
    </row>
    <row r="504" spans="2:29" ht="12.75" customHeight="1">
      <c r="B504" s="52" t="s">
        <v>1291</v>
      </c>
      <c r="C504" s="53" t="s">
        <v>88</v>
      </c>
      <c r="D504" s="53" t="s">
        <v>1288</v>
      </c>
      <c r="E504" s="53" t="s">
        <v>1211</v>
      </c>
      <c r="F504" s="53" t="s">
        <v>1289</v>
      </c>
      <c r="G504" s="53" t="s">
        <v>1290</v>
      </c>
      <c r="H504" s="54" t="s">
        <v>869</v>
      </c>
      <c r="I504" s="55">
        <v>20</v>
      </c>
      <c r="J504" s="53" t="s">
        <v>887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90" t="s">
        <v>1829</v>
      </c>
      <c r="AB504" s="81">
        <v>2015</v>
      </c>
      <c r="AC504" s="81"/>
    </row>
    <row r="505" spans="2:29" ht="12.75" customHeight="1">
      <c r="B505" s="52" t="s">
        <v>1292</v>
      </c>
      <c r="C505" s="53" t="s">
        <v>88</v>
      </c>
      <c r="D505" s="53" t="s">
        <v>1293</v>
      </c>
      <c r="E505" s="53" t="s">
        <v>1211</v>
      </c>
      <c r="F505" s="53" t="s">
        <v>1294</v>
      </c>
      <c r="G505" s="53" t="s">
        <v>1295</v>
      </c>
      <c r="H505" s="54" t="s">
        <v>869</v>
      </c>
      <c r="I505" s="55">
        <v>20</v>
      </c>
      <c r="J505" s="53" t="s">
        <v>887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90" t="s">
        <v>1829</v>
      </c>
      <c r="AB505" s="81">
        <v>2015</v>
      </c>
      <c r="AC505" s="81" t="s">
        <v>1830</v>
      </c>
    </row>
    <row r="506" spans="2:29" ht="12.75" customHeight="1">
      <c r="B506" s="52" t="s">
        <v>1296</v>
      </c>
      <c r="C506" s="53" t="s">
        <v>88</v>
      </c>
      <c r="D506" s="53" t="s">
        <v>1293</v>
      </c>
      <c r="E506" s="53" t="s">
        <v>1211</v>
      </c>
      <c r="F506" s="53" t="s">
        <v>1294</v>
      </c>
      <c r="G506" s="53" t="s">
        <v>1295</v>
      </c>
      <c r="H506" s="54" t="s">
        <v>869</v>
      </c>
      <c r="I506" s="55">
        <v>20</v>
      </c>
      <c r="J506" s="53" t="s">
        <v>887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90" t="s">
        <v>1829</v>
      </c>
      <c r="AB506" s="81">
        <v>2015</v>
      </c>
      <c r="AC506" s="81"/>
    </row>
    <row r="507" spans="2:29" ht="12.75" customHeight="1">
      <c r="B507" s="52" t="s">
        <v>1297</v>
      </c>
      <c r="C507" s="53" t="s">
        <v>88</v>
      </c>
      <c r="D507" s="53" t="s">
        <v>1298</v>
      </c>
      <c r="E507" s="53" t="s">
        <v>1211</v>
      </c>
      <c r="F507" s="53" t="s">
        <v>1299</v>
      </c>
      <c r="G507" s="53" t="s">
        <v>1300</v>
      </c>
      <c r="H507" s="54" t="s">
        <v>869</v>
      </c>
      <c r="I507" s="55">
        <v>20</v>
      </c>
      <c r="J507" s="53" t="s">
        <v>887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90" t="s">
        <v>1829</v>
      </c>
      <c r="AB507" s="81">
        <v>2015</v>
      </c>
      <c r="AC507" s="81" t="s">
        <v>1830</v>
      </c>
    </row>
    <row r="508" spans="2:29" ht="12.75" customHeight="1">
      <c r="B508" s="52" t="s">
        <v>1301</v>
      </c>
      <c r="C508" s="53" t="s">
        <v>88</v>
      </c>
      <c r="D508" s="53" t="s">
        <v>1298</v>
      </c>
      <c r="E508" s="53" t="s">
        <v>1211</v>
      </c>
      <c r="F508" s="53" t="s">
        <v>1299</v>
      </c>
      <c r="G508" s="53" t="s">
        <v>1300</v>
      </c>
      <c r="H508" s="54" t="s">
        <v>869</v>
      </c>
      <c r="I508" s="55">
        <v>20</v>
      </c>
      <c r="J508" s="53" t="s">
        <v>887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90" t="s">
        <v>1829</v>
      </c>
      <c r="AB508" s="81">
        <v>2015</v>
      </c>
      <c r="AC508" s="81"/>
    </row>
    <row r="509" spans="2:29" ht="12.75" customHeight="1">
      <c r="B509" s="52" t="s">
        <v>1302</v>
      </c>
      <c r="C509" s="53" t="s">
        <v>88</v>
      </c>
      <c r="D509" s="53" t="s">
        <v>1222</v>
      </c>
      <c r="E509" s="53" t="s">
        <v>1211</v>
      </c>
      <c r="F509" s="53" t="s">
        <v>1223</v>
      </c>
      <c r="G509" s="53" t="s">
        <v>1303</v>
      </c>
      <c r="H509" s="54" t="s">
        <v>869</v>
      </c>
      <c r="I509" s="55">
        <v>20</v>
      </c>
      <c r="J509" s="53" t="s">
        <v>887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90" t="s">
        <v>1829</v>
      </c>
      <c r="AB509" s="81">
        <v>2015</v>
      </c>
      <c r="AC509" s="81" t="s">
        <v>1830</v>
      </c>
    </row>
    <row r="510" spans="2:29" ht="12.75" customHeight="1">
      <c r="B510" s="52" t="s">
        <v>1304</v>
      </c>
      <c r="C510" s="53" t="s">
        <v>88</v>
      </c>
      <c r="D510" s="53" t="s">
        <v>1222</v>
      </c>
      <c r="E510" s="53" t="s">
        <v>1211</v>
      </c>
      <c r="F510" s="53" t="s">
        <v>1223</v>
      </c>
      <c r="G510" s="53" t="s">
        <v>1303</v>
      </c>
      <c r="H510" s="54" t="s">
        <v>869</v>
      </c>
      <c r="I510" s="55">
        <v>20</v>
      </c>
      <c r="J510" s="53" t="s">
        <v>887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90" t="s">
        <v>1829</v>
      </c>
      <c r="AB510" s="81">
        <v>2015</v>
      </c>
      <c r="AC510" s="81"/>
    </row>
    <row r="511" spans="2:29" ht="12.75" customHeight="1">
      <c r="B511" s="52" t="s">
        <v>1305</v>
      </c>
      <c r="C511" s="53" t="s">
        <v>88</v>
      </c>
      <c r="D511" s="53" t="s">
        <v>1280</v>
      </c>
      <c r="E511" s="53" t="s">
        <v>1211</v>
      </c>
      <c r="F511" s="53" t="s">
        <v>1281</v>
      </c>
      <c r="G511" s="53" t="s">
        <v>1306</v>
      </c>
      <c r="H511" s="54" t="s">
        <v>869</v>
      </c>
      <c r="I511" s="55">
        <v>20</v>
      </c>
      <c r="J511" s="53" t="s">
        <v>887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90" t="s">
        <v>1829</v>
      </c>
      <c r="AB511" s="81">
        <v>2015</v>
      </c>
      <c r="AC511" s="81" t="s">
        <v>1830</v>
      </c>
    </row>
    <row r="512" spans="2:29" ht="12.75" customHeight="1">
      <c r="B512" s="52" t="s">
        <v>1307</v>
      </c>
      <c r="C512" s="53" t="s">
        <v>88</v>
      </c>
      <c r="D512" s="53" t="s">
        <v>1280</v>
      </c>
      <c r="E512" s="53" t="s">
        <v>1211</v>
      </c>
      <c r="F512" s="53" t="s">
        <v>1281</v>
      </c>
      <c r="G512" s="53" t="s">
        <v>1306</v>
      </c>
      <c r="H512" s="54" t="s">
        <v>869</v>
      </c>
      <c r="I512" s="55">
        <v>20</v>
      </c>
      <c r="J512" s="53" t="s">
        <v>887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90" t="s">
        <v>1829</v>
      </c>
      <c r="AB512" s="81">
        <v>2015</v>
      </c>
      <c r="AC512" s="81"/>
    </row>
    <row r="513" spans="2:29" ht="12.75" customHeight="1">
      <c r="B513" s="52" t="s">
        <v>1308</v>
      </c>
      <c r="C513" s="53" t="s">
        <v>88</v>
      </c>
      <c r="D513" s="53" t="s">
        <v>1280</v>
      </c>
      <c r="E513" s="53" t="s">
        <v>1211</v>
      </c>
      <c r="F513" s="53" t="s">
        <v>1281</v>
      </c>
      <c r="G513" s="53" t="s">
        <v>1309</v>
      </c>
      <c r="H513" s="54" t="s">
        <v>869</v>
      </c>
      <c r="I513" s="55">
        <v>20</v>
      </c>
      <c r="J513" s="53" t="s">
        <v>887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90" t="s">
        <v>1829</v>
      </c>
      <c r="AB513" s="81">
        <v>2015</v>
      </c>
      <c r="AC513" s="81" t="s">
        <v>1830</v>
      </c>
    </row>
    <row r="514" spans="2:29" ht="12.75" customHeight="1">
      <c r="B514" s="52" t="s">
        <v>1310</v>
      </c>
      <c r="C514" s="53" t="s">
        <v>88</v>
      </c>
      <c r="D514" s="53" t="s">
        <v>1280</v>
      </c>
      <c r="E514" s="53" t="s">
        <v>1211</v>
      </c>
      <c r="F514" s="53" t="s">
        <v>1281</v>
      </c>
      <c r="G514" s="53" t="s">
        <v>1309</v>
      </c>
      <c r="H514" s="54" t="s">
        <v>869</v>
      </c>
      <c r="I514" s="55">
        <v>20</v>
      </c>
      <c r="J514" s="53" t="s">
        <v>887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90" t="s">
        <v>1829</v>
      </c>
      <c r="AB514" s="81">
        <v>2015</v>
      </c>
      <c r="AC514" s="81"/>
    </row>
    <row r="515" spans="2:29" ht="12.75" customHeight="1">
      <c r="B515" s="52" t="s">
        <v>1311</v>
      </c>
      <c r="C515" s="53" t="s">
        <v>88</v>
      </c>
      <c r="D515" s="53" t="s">
        <v>1280</v>
      </c>
      <c r="E515" s="53" t="s">
        <v>1211</v>
      </c>
      <c r="F515" s="53" t="s">
        <v>1281</v>
      </c>
      <c r="G515" s="53" t="s">
        <v>1312</v>
      </c>
      <c r="H515" s="54" t="s">
        <v>869</v>
      </c>
      <c r="I515" s="55">
        <v>20</v>
      </c>
      <c r="J515" s="53" t="s">
        <v>887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90" t="s">
        <v>1829</v>
      </c>
      <c r="AB515" s="81">
        <v>2015</v>
      </c>
      <c r="AC515" s="81" t="s">
        <v>1830</v>
      </c>
    </row>
    <row r="516" spans="2:29" ht="12.75" customHeight="1">
      <c r="B516" s="52" t="s">
        <v>1313</v>
      </c>
      <c r="C516" s="53" t="s">
        <v>88</v>
      </c>
      <c r="D516" s="53" t="s">
        <v>1280</v>
      </c>
      <c r="E516" s="53" t="s">
        <v>1211</v>
      </c>
      <c r="F516" s="53" t="s">
        <v>1281</v>
      </c>
      <c r="G516" s="53" t="s">
        <v>1312</v>
      </c>
      <c r="H516" s="54" t="s">
        <v>869</v>
      </c>
      <c r="I516" s="55">
        <v>20</v>
      </c>
      <c r="J516" s="53" t="s">
        <v>887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90" t="s">
        <v>1829</v>
      </c>
      <c r="AB516" s="81">
        <v>2015</v>
      </c>
      <c r="AC516" s="81"/>
    </row>
    <row r="517" spans="2:29" ht="12.75" customHeight="1">
      <c r="B517" s="52" t="s">
        <v>1314</v>
      </c>
      <c r="C517" s="53" t="s">
        <v>88</v>
      </c>
      <c r="D517" s="53" t="s">
        <v>1280</v>
      </c>
      <c r="E517" s="53" t="s">
        <v>1211</v>
      </c>
      <c r="F517" s="53" t="s">
        <v>1281</v>
      </c>
      <c r="G517" s="53" t="s">
        <v>1315</v>
      </c>
      <c r="H517" s="54" t="s">
        <v>869</v>
      </c>
      <c r="I517" s="55">
        <v>20</v>
      </c>
      <c r="J517" s="53" t="s">
        <v>887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90" t="s">
        <v>1829</v>
      </c>
      <c r="AB517" s="81">
        <v>2015</v>
      </c>
      <c r="AC517" s="81" t="s">
        <v>1830</v>
      </c>
    </row>
    <row r="518" spans="2:29" ht="12.75" customHeight="1">
      <c r="B518" s="52" t="s">
        <v>1316</v>
      </c>
      <c r="C518" s="53" t="s">
        <v>88</v>
      </c>
      <c r="D518" s="53" t="s">
        <v>1280</v>
      </c>
      <c r="E518" s="53" t="s">
        <v>1211</v>
      </c>
      <c r="F518" s="53" t="s">
        <v>1281</v>
      </c>
      <c r="G518" s="53" t="s">
        <v>1315</v>
      </c>
      <c r="H518" s="54" t="s">
        <v>869</v>
      </c>
      <c r="I518" s="55">
        <v>20</v>
      </c>
      <c r="J518" s="53" t="s">
        <v>887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90" t="s">
        <v>1829</v>
      </c>
      <c r="AB518" s="81">
        <v>2015</v>
      </c>
      <c r="AC518" s="81"/>
    </row>
    <row r="519" spans="2:29" ht="12.75" customHeight="1">
      <c r="B519" s="52" t="s">
        <v>1317</v>
      </c>
      <c r="C519" s="53" t="s">
        <v>88</v>
      </c>
      <c r="D519" s="53" t="s">
        <v>1280</v>
      </c>
      <c r="E519" s="53" t="s">
        <v>1211</v>
      </c>
      <c r="F519" s="53" t="s">
        <v>1281</v>
      </c>
      <c r="G519" s="53" t="s">
        <v>1318</v>
      </c>
      <c r="H519" s="54" t="s">
        <v>869</v>
      </c>
      <c r="I519" s="55">
        <v>20</v>
      </c>
      <c r="J519" s="53" t="s">
        <v>887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90" t="s">
        <v>1829</v>
      </c>
      <c r="AB519" s="81">
        <v>2015</v>
      </c>
      <c r="AC519" s="81" t="s">
        <v>1830</v>
      </c>
    </row>
    <row r="520" spans="2:29" ht="12.75" customHeight="1">
      <c r="B520" s="52" t="s">
        <v>1319</v>
      </c>
      <c r="C520" s="53" t="s">
        <v>88</v>
      </c>
      <c r="D520" s="53" t="s">
        <v>1280</v>
      </c>
      <c r="E520" s="53" t="s">
        <v>1211</v>
      </c>
      <c r="F520" s="53" t="s">
        <v>1281</v>
      </c>
      <c r="G520" s="53" t="s">
        <v>1318</v>
      </c>
      <c r="H520" s="54" t="s">
        <v>869</v>
      </c>
      <c r="I520" s="55">
        <v>20</v>
      </c>
      <c r="J520" s="53" t="s">
        <v>887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90" t="s">
        <v>1829</v>
      </c>
      <c r="AB520" s="81">
        <v>2015</v>
      </c>
      <c r="AC520" s="81"/>
    </row>
    <row r="521" spans="2:29" ht="12.75" customHeight="1">
      <c r="B521" s="52" t="s">
        <v>1320</v>
      </c>
      <c r="C521" s="53" t="s">
        <v>88</v>
      </c>
      <c r="D521" s="53" t="s">
        <v>1280</v>
      </c>
      <c r="E521" s="53" t="s">
        <v>1211</v>
      </c>
      <c r="F521" s="53" t="s">
        <v>1281</v>
      </c>
      <c r="G521" s="53" t="s">
        <v>1321</v>
      </c>
      <c r="H521" s="54" t="s">
        <v>869</v>
      </c>
      <c r="I521" s="55">
        <v>20</v>
      </c>
      <c r="J521" s="53" t="s">
        <v>887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90" t="s">
        <v>1829</v>
      </c>
      <c r="AB521" s="81">
        <v>2015</v>
      </c>
      <c r="AC521" s="81" t="s">
        <v>1830</v>
      </c>
    </row>
    <row r="522" spans="2:29" ht="12.75" customHeight="1">
      <c r="B522" s="52" t="s">
        <v>1322</v>
      </c>
      <c r="C522" s="53" t="s">
        <v>88</v>
      </c>
      <c r="D522" s="53" t="s">
        <v>1280</v>
      </c>
      <c r="E522" s="53" t="s">
        <v>1211</v>
      </c>
      <c r="F522" s="53" t="s">
        <v>1281</v>
      </c>
      <c r="G522" s="53" t="s">
        <v>1321</v>
      </c>
      <c r="H522" s="54" t="s">
        <v>869</v>
      </c>
      <c r="I522" s="55">
        <v>20</v>
      </c>
      <c r="J522" s="53" t="s">
        <v>887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90" t="s">
        <v>1829</v>
      </c>
      <c r="AB522" s="81">
        <v>2015</v>
      </c>
      <c r="AC522" s="81"/>
    </row>
    <row r="523" spans="2:29" ht="12.75" customHeight="1">
      <c r="B523" s="52" t="s">
        <v>1323</v>
      </c>
      <c r="C523" s="53" t="s">
        <v>88</v>
      </c>
      <c r="D523" s="53" t="s">
        <v>1280</v>
      </c>
      <c r="E523" s="53" t="s">
        <v>1211</v>
      </c>
      <c r="F523" s="53" t="s">
        <v>1281</v>
      </c>
      <c r="G523" s="53" t="s">
        <v>1324</v>
      </c>
      <c r="H523" s="54" t="s">
        <v>869</v>
      </c>
      <c r="I523" s="55">
        <v>20</v>
      </c>
      <c r="J523" s="53" t="s">
        <v>887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90" t="s">
        <v>1829</v>
      </c>
      <c r="AB523" s="81">
        <v>2015</v>
      </c>
      <c r="AC523" s="81" t="s">
        <v>1830</v>
      </c>
    </row>
    <row r="524" spans="2:29" ht="12.75" customHeight="1">
      <c r="B524" s="52" t="s">
        <v>1325</v>
      </c>
      <c r="C524" s="53" t="s">
        <v>88</v>
      </c>
      <c r="D524" s="53" t="s">
        <v>1280</v>
      </c>
      <c r="E524" s="53" t="s">
        <v>1211</v>
      </c>
      <c r="F524" s="53" t="s">
        <v>1281</v>
      </c>
      <c r="G524" s="53" t="s">
        <v>1324</v>
      </c>
      <c r="H524" s="54" t="s">
        <v>869</v>
      </c>
      <c r="I524" s="55">
        <v>20</v>
      </c>
      <c r="J524" s="53" t="s">
        <v>887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90" t="s">
        <v>1829</v>
      </c>
      <c r="AB524" s="81">
        <v>2015</v>
      </c>
      <c r="AC524" s="81"/>
    </row>
    <row r="525" spans="2:29" ht="12.75" customHeight="1">
      <c r="B525" s="52" t="s">
        <v>1326</v>
      </c>
      <c r="C525" s="53" t="s">
        <v>88</v>
      </c>
      <c r="D525" s="53" t="s">
        <v>1280</v>
      </c>
      <c r="E525" s="53" t="s">
        <v>1211</v>
      </c>
      <c r="F525" s="53" t="s">
        <v>1281</v>
      </c>
      <c r="G525" s="53" t="s">
        <v>1327</v>
      </c>
      <c r="H525" s="54" t="s">
        <v>869</v>
      </c>
      <c r="I525" s="55">
        <v>20</v>
      </c>
      <c r="J525" s="53" t="s">
        <v>887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90" t="s">
        <v>1829</v>
      </c>
      <c r="AB525" s="81">
        <v>2015</v>
      </c>
      <c r="AC525" s="81" t="s">
        <v>1830</v>
      </c>
    </row>
    <row r="526" spans="2:29" ht="12.75" customHeight="1">
      <c r="B526" s="52" t="s">
        <v>1328</v>
      </c>
      <c r="C526" s="53" t="s">
        <v>88</v>
      </c>
      <c r="D526" s="53" t="s">
        <v>1280</v>
      </c>
      <c r="E526" s="53" t="s">
        <v>1211</v>
      </c>
      <c r="F526" s="53" t="s">
        <v>1281</v>
      </c>
      <c r="G526" s="53" t="s">
        <v>1327</v>
      </c>
      <c r="H526" s="54" t="s">
        <v>869</v>
      </c>
      <c r="I526" s="55">
        <v>20</v>
      </c>
      <c r="J526" s="53" t="s">
        <v>887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90" t="s">
        <v>1829</v>
      </c>
      <c r="AB526" s="81">
        <v>2015</v>
      </c>
      <c r="AC526" s="81"/>
    </row>
    <row r="527" spans="2:29" ht="12.75" customHeight="1">
      <c r="B527" s="52" t="s">
        <v>1329</v>
      </c>
      <c r="C527" s="53" t="s">
        <v>88</v>
      </c>
      <c r="D527" s="53" t="s">
        <v>1280</v>
      </c>
      <c r="E527" s="53" t="s">
        <v>1211</v>
      </c>
      <c r="F527" s="53" t="s">
        <v>1281</v>
      </c>
      <c r="G527" s="53" t="s">
        <v>1330</v>
      </c>
      <c r="H527" s="54" t="s">
        <v>869</v>
      </c>
      <c r="I527" s="55">
        <v>20</v>
      </c>
      <c r="J527" s="53" t="s">
        <v>887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90" t="s">
        <v>1829</v>
      </c>
      <c r="AB527" s="81">
        <v>2015</v>
      </c>
      <c r="AC527" s="81" t="s">
        <v>1830</v>
      </c>
    </row>
    <row r="528" spans="2:29" ht="12.75" customHeight="1">
      <c r="B528" s="52" t="s">
        <v>1331</v>
      </c>
      <c r="C528" s="53" t="s">
        <v>88</v>
      </c>
      <c r="D528" s="53" t="s">
        <v>1280</v>
      </c>
      <c r="E528" s="53" t="s">
        <v>1211</v>
      </c>
      <c r="F528" s="53" t="s">
        <v>1281</v>
      </c>
      <c r="G528" s="53" t="s">
        <v>1330</v>
      </c>
      <c r="H528" s="54" t="s">
        <v>869</v>
      </c>
      <c r="I528" s="55">
        <v>20</v>
      </c>
      <c r="J528" s="53" t="s">
        <v>887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90" t="s">
        <v>1829</v>
      </c>
      <c r="AB528" s="81">
        <v>2015</v>
      </c>
      <c r="AC528" s="81"/>
    </row>
    <row r="529" spans="2:29" ht="12.75" customHeight="1">
      <c r="B529" s="52" t="s">
        <v>1332</v>
      </c>
      <c r="C529" s="53" t="s">
        <v>88</v>
      </c>
      <c r="D529" s="53" t="s">
        <v>1280</v>
      </c>
      <c r="E529" s="53" t="s">
        <v>1211</v>
      </c>
      <c r="F529" s="53" t="s">
        <v>1281</v>
      </c>
      <c r="G529" s="53" t="s">
        <v>1333</v>
      </c>
      <c r="H529" s="54" t="s">
        <v>869</v>
      </c>
      <c r="I529" s="55">
        <v>20</v>
      </c>
      <c r="J529" s="53" t="s">
        <v>887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90" t="s">
        <v>1829</v>
      </c>
      <c r="AB529" s="81">
        <v>2015</v>
      </c>
      <c r="AC529" s="81" t="s">
        <v>1830</v>
      </c>
    </row>
    <row r="530" spans="2:29" ht="12.75" customHeight="1">
      <c r="B530" s="52" t="s">
        <v>1334</v>
      </c>
      <c r="C530" s="53" t="s">
        <v>88</v>
      </c>
      <c r="D530" s="53" t="s">
        <v>1280</v>
      </c>
      <c r="E530" s="53" t="s">
        <v>1211</v>
      </c>
      <c r="F530" s="53" t="s">
        <v>1281</v>
      </c>
      <c r="G530" s="53" t="s">
        <v>1333</v>
      </c>
      <c r="H530" s="54" t="s">
        <v>869</v>
      </c>
      <c r="I530" s="55">
        <v>20</v>
      </c>
      <c r="J530" s="53" t="s">
        <v>887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90" t="s">
        <v>1829</v>
      </c>
      <c r="AB530" s="81">
        <v>2015</v>
      </c>
      <c r="AC530" s="81"/>
    </row>
    <row r="531" spans="2:29" ht="12.75" customHeight="1">
      <c r="B531" s="52" t="s">
        <v>1335</v>
      </c>
      <c r="C531" s="53" t="s">
        <v>88</v>
      </c>
      <c r="D531" s="53" t="s">
        <v>1240</v>
      </c>
      <c r="E531" s="53" t="s">
        <v>1211</v>
      </c>
      <c r="F531" s="53" t="s">
        <v>1241</v>
      </c>
      <c r="G531" s="53" t="s">
        <v>1336</v>
      </c>
      <c r="H531" s="54" t="s">
        <v>869</v>
      </c>
      <c r="I531" s="55">
        <v>20</v>
      </c>
      <c r="J531" s="53" t="s">
        <v>887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90" t="s">
        <v>1829</v>
      </c>
      <c r="AB531" s="81">
        <v>2015</v>
      </c>
      <c r="AC531" s="81" t="s">
        <v>1830</v>
      </c>
    </row>
    <row r="532" spans="2:29" ht="12.75" customHeight="1">
      <c r="B532" s="52" t="s">
        <v>1337</v>
      </c>
      <c r="C532" s="53" t="s">
        <v>88</v>
      </c>
      <c r="D532" s="53" t="s">
        <v>1240</v>
      </c>
      <c r="E532" s="53" t="s">
        <v>1211</v>
      </c>
      <c r="F532" s="53" t="s">
        <v>1241</v>
      </c>
      <c r="G532" s="53" t="s">
        <v>1336</v>
      </c>
      <c r="H532" s="54" t="s">
        <v>869</v>
      </c>
      <c r="I532" s="55">
        <v>20</v>
      </c>
      <c r="J532" s="53" t="s">
        <v>887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90" t="s">
        <v>1829</v>
      </c>
      <c r="AB532" s="81">
        <v>2015</v>
      </c>
      <c r="AC532" s="81"/>
    </row>
    <row r="533" spans="2:29" ht="12.75" customHeight="1">
      <c r="B533" s="52" t="s">
        <v>1338</v>
      </c>
      <c r="C533" s="53" t="s">
        <v>88</v>
      </c>
      <c r="D533" s="53" t="s">
        <v>1240</v>
      </c>
      <c r="E533" s="53" t="s">
        <v>1211</v>
      </c>
      <c r="F533" s="53" t="s">
        <v>1241</v>
      </c>
      <c r="G533" s="53" t="s">
        <v>1339</v>
      </c>
      <c r="H533" s="54" t="s">
        <v>869</v>
      </c>
      <c r="I533" s="55">
        <v>20</v>
      </c>
      <c r="J533" s="53" t="s">
        <v>887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90" t="s">
        <v>1829</v>
      </c>
      <c r="AB533" s="81">
        <v>2015</v>
      </c>
      <c r="AC533" s="81" t="s">
        <v>1830</v>
      </c>
    </row>
    <row r="534" spans="2:29" ht="12.75" customHeight="1">
      <c r="B534" s="52" t="s">
        <v>1340</v>
      </c>
      <c r="C534" s="53" t="s">
        <v>88</v>
      </c>
      <c r="D534" s="53" t="s">
        <v>1240</v>
      </c>
      <c r="E534" s="53" t="s">
        <v>1211</v>
      </c>
      <c r="F534" s="53" t="s">
        <v>1241</v>
      </c>
      <c r="G534" s="53" t="s">
        <v>1339</v>
      </c>
      <c r="H534" s="54" t="s">
        <v>869</v>
      </c>
      <c r="I534" s="55">
        <v>20</v>
      </c>
      <c r="J534" s="53" t="s">
        <v>887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90" t="s">
        <v>1829</v>
      </c>
      <c r="AB534" s="81">
        <v>2015</v>
      </c>
      <c r="AC534" s="81"/>
    </row>
    <row r="535" spans="2:29" ht="12.75" customHeight="1">
      <c r="B535" s="52" t="s">
        <v>1341</v>
      </c>
      <c r="C535" s="53" t="s">
        <v>88</v>
      </c>
      <c r="D535" s="53" t="s">
        <v>1240</v>
      </c>
      <c r="E535" s="53" t="s">
        <v>1211</v>
      </c>
      <c r="F535" s="53" t="s">
        <v>1241</v>
      </c>
      <c r="G535" s="53" t="s">
        <v>1342</v>
      </c>
      <c r="H535" s="54" t="s">
        <v>869</v>
      </c>
      <c r="I535" s="55">
        <v>20</v>
      </c>
      <c r="J535" s="53" t="s">
        <v>887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90" t="s">
        <v>1829</v>
      </c>
      <c r="AB535" s="81">
        <v>2015</v>
      </c>
      <c r="AC535" s="81" t="s">
        <v>1830</v>
      </c>
    </row>
    <row r="536" spans="2:29" ht="12.75" customHeight="1">
      <c r="B536" s="52" t="s">
        <v>1343</v>
      </c>
      <c r="C536" s="53" t="s">
        <v>88</v>
      </c>
      <c r="D536" s="53" t="s">
        <v>1240</v>
      </c>
      <c r="E536" s="53" t="s">
        <v>1211</v>
      </c>
      <c r="F536" s="53" t="s">
        <v>1241</v>
      </c>
      <c r="G536" s="53" t="s">
        <v>1342</v>
      </c>
      <c r="H536" s="54" t="s">
        <v>869</v>
      </c>
      <c r="I536" s="55">
        <v>20</v>
      </c>
      <c r="J536" s="53" t="s">
        <v>887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90" t="s">
        <v>1829</v>
      </c>
      <c r="AB536" s="81">
        <v>2015</v>
      </c>
      <c r="AC536" s="81"/>
    </row>
    <row r="537" spans="2:29" ht="12.75" customHeight="1">
      <c r="B537" s="52" t="s">
        <v>1344</v>
      </c>
      <c r="C537" s="53" t="s">
        <v>88</v>
      </c>
      <c r="D537" s="53" t="s">
        <v>1345</v>
      </c>
      <c r="E537" s="53" t="s">
        <v>1211</v>
      </c>
      <c r="F537" s="53" t="s">
        <v>1346</v>
      </c>
      <c r="G537" s="53" t="s">
        <v>1347</v>
      </c>
      <c r="H537" s="54" t="s">
        <v>869</v>
      </c>
      <c r="I537" s="55">
        <v>20</v>
      </c>
      <c r="J537" s="53" t="s">
        <v>887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90" t="s">
        <v>1829</v>
      </c>
      <c r="AB537" s="81">
        <v>2015</v>
      </c>
      <c r="AC537" s="81" t="s">
        <v>1830</v>
      </c>
    </row>
    <row r="538" spans="2:29" ht="12.75" customHeight="1">
      <c r="B538" s="52" t="s">
        <v>1348</v>
      </c>
      <c r="C538" s="53" t="s">
        <v>88</v>
      </c>
      <c r="D538" s="53" t="s">
        <v>1345</v>
      </c>
      <c r="E538" s="53" t="s">
        <v>1211</v>
      </c>
      <c r="F538" s="53" t="s">
        <v>1346</v>
      </c>
      <c r="G538" s="53" t="s">
        <v>1347</v>
      </c>
      <c r="H538" s="54" t="s">
        <v>869</v>
      </c>
      <c r="I538" s="55">
        <v>20</v>
      </c>
      <c r="J538" s="53" t="s">
        <v>887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90" t="s">
        <v>1829</v>
      </c>
      <c r="AB538" s="81">
        <v>2015</v>
      </c>
      <c r="AC538" s="81"/>
    </row>
    <row r="539" spans="2:29" ht="12.75" customHeight="1">
      <c r="B539" s="52" t="s">
        <v>1349</v>
      </c>
      <c r="C539" s="53" t="s">
        <v>88</v>
      </c>
      <c r="D539" s="53" t="s">
        <v>1345</v>
      </c>
      <c r="E539" s="53" t="s">
        <v>1211</v>
      </c>
      <c r="F539" s="53" t="s">
        <v>1346</v>
      </c>
      <c r="G539" s="53" t="s">
        <v>1350</v>
      </c>
      <c r="H539" s="54" t="s">
        <v>869</v>
      </c>
      <c r="I539" s="55">
        <v>20</v>
      </c>
      <c r="J539" s="53" t="s">
        <v>887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90" t="s">
        <v>1829</v>
      </c>
      <c r="AB539" s="81">
        <v>2015</v>
      </c>
      <c r="AC539" s="81" t="s">
        <v>1830</v>
      </c>
    </row>
    <row r="540" spans="2:29" ht="12.75" customHeight="1">
      <c r="B540" s="52" t="s">
        <v>1351</v>
      </c>
      <c r="C540" s="53" t="s">
        <v>88</v>
      </c>
      <c r="D540" s="53" t="s">
        <v>1345</v>
      </c>
      <c r="E540" s="53" t="s">
        <v>1211</v>
      </c>
      <c r="F540" s="53" t="s">
        <v>1346</v>
      </c>
      <c r="G540" s="53" t="s">
        <v>1350</v>
      </c>
      <c r="H540" s="54" t="s">
        <v>869</v>
      </c>
      <c r="I540" s="55">
        <v>20</v>
      </c>
      <c r="J540" s="53" t="s">
        <v>887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90" t="s">
        <v>1829</v>
      </c>
      <c r="AB540" s="81">
        <v>2015</v>
      </c>
      <c r="AC540" s="81"/>
    </row>
    <row r="541" spans="2:29" ht="12.75" customHeight="1">
      <c r="B541" s="52" t="s">
        <v>1352</v>
      </c>
      <c r="C541" s="53" t="s">
        <v>88</v>
      </c>
      <c r="D541" s="53" t="s">
        <v>1345</v>
      </c>
      <c r="E541" s="53" t="s">
        <v>1211</v>
      </c>
      <c r="F541" s="53" t="s">
        <v>1346</v>
      </c>
      <c r="G541" s="53" t="s">
        <v>1353</v>
      </c>
      <c r="H541" s="54" t="s">
        <v>869</v>
      </c>
      <c r="I541" s="55">
        <v>20</v>
      </c>
      <c r="J541" s="53" t="s">
        <v>887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90" t="s">
        <v>1829</v>
      </c>
      <c r="AB541" s="81">
        <v>2015</v>
      </c>
      <c r="AC541" s="81" t="s">
        <v>1830</v>
      </c>
    </row>
    <row r="542" spans="2:29" ht="12.75" customHeight="1">
      <c r="B542" s="52" t="s">
        <v>1354</v>
      </c>
      <c r="C542" s="53" t="s">
        <v>88</v>
      </c>
      <c r="D542" s="53" t="s">
        <v>1345</v>
      </c>
      <c r="E542" s="53" t="s">
        <v>1211</v>
      </c>
      <c r="F542" s="53" t="s">
        <v>1346</v>
      </c>
      <c r="G542" s="53" t="s">
        <v>1353</v>
      </c>
      <c r="H542" s="54" t="s">
        <v>869</v>
      </c>
      <c r="I542" s="55">
        <v>20</v>
      </c>
      <c r="J542" s="53" t="s">
        <v>887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90" t="s">
        <v>1829</v>
      </c>
      <c r="AB542" s="81">
        <v>2015</v>
      </c>
      <c r="AC542" s="81"/>
    </row>
    <row r="543" spans="2:29" ht="12.75" customHeight="1">
      <c r="B543" s="52" t="s">
        <v>1355</v>
      </c>
      <c r="C543" s="53" t="s">
        <v>88</v>
      </c>
      <c r="D543" s="53" t="s">
        <v>1345</v>
      </c>
      <c r="E543" s="53" t="s">
        <v>1211</v>
      </c>
      <c r="F543" s="53" t="s">
        <v>1346</v>
      </c>
      <c r="G543" s="53" t="s">
        <v>1356</v>
      </c>
      <c r="H543" s="54" t="s">
        <v>869</v>
      </c>
      <c r="I543" s="55">
        <v>20</v>
      </c>
      <c r="J543" s="53" t="s">
        <v>887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90" t="s">
        <v>1829</v>
      </c>
      <c r="AB543" s="81">
        <v>2015</v>
      </c>
      <c r="AC543" s="81" t="s">
        <v>1830</v>
      </c>
    </row>
    <row r="544" spans="2:29" ht="12.75" customHeight="1">
      <c r="B544" s="52" t="s">
        <v>1357</v>
      </c>
      <c r="C544" s="53" t="s">
        <v>88</v>
      </c>
      <c r="D544" s="53" t="s">
        <v>1345</v>
      </c>
      <c r="E544" s="53" t="s">
        <v>1211</v>
      </c>
      <c r="F544" s="53" t="s">
        <v>1346</v>
      </c>
      <c r="G544" s="53" t="s">
        <v>1356</v>
      </c>
      <c r="H544" s="54" t="s">
        <v>869</v>
      </c>
      <c r="I544" s="55">
        <v>20</v>
      </c>
      <c r="J544" s="53" t="s">
        <v>887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90" t="s">
        <v>1829</v>
      </c>
      <c r="AB544" s="81">
        <v>2015</v>
      </c>
      <c r="AC544" s="81"/>
    </row>
    <row r="545" spans="2:29" ht="12.75" customHeight="1">
      <c r="B545" s="52" t="s">
        <v>1358</v>
      </c>
      <c r="C545" s="53" t="s">
        <v>88</v>
      </c>
      <c r="D545" s="53" t="s">
        <v>1345</v>
      </c>
      <c r="E545" s="53" t="s">
        <v>1211</v>
      </c>
      <c r="F545" s="53" t="s">
        <v>1346</v>
      </c>
      <c r="G545" s="53" t="s">
        <v>1359</v>
      </c>
      <c r="H545" s="54" t="s">
        <v>869</v>
      </c>
      <c r="I545" s="55">
        <v>20</v>
      </c>
      <c r="J545" s="53" t="s">
        <v>887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90" t="s">
        <v>1829</v>
      </c>
      <c r="AB545" s="81">
        <v>2015</v>
      </c>
      <c r="AC545" s="81" t="s">
        <v>1830</v>
      </c>
    </row>
    <row r="546" spans="2:29" ht="12.75" customHeight="1">
      <c r="B546" s="52" t="s">
        <v>1360</v>
      </c>
      <c r="C546" s="53" t="s">
        <v>88</v>
      </c>
      <c r="D546" s="53" t="s">
        <v>1345</v>
      </c>
      <c r="E546" s="53" t="s">
        <v>1211</v>
      </c>
      <c r="F546" s="53" t="s">
        <v>1346</v>
      </c>
      <c r="G546" s="53" t="s">
        <v>1359</v>
      </c>
      <c r="H546" s="54" t="s">
        <v>869</v>
      </c>
      <c r="I546" s="55">
        <v>20</v>
      </c>
      <c r="J546" s="53" t="s">
        <v>887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90" t="s">
        <v>1829</v>
      </c>
      <c r="AB546" s="81">
        <v>2015</v>
      </c>
      <c r="AC546" s="81"/>
    </row>
    <row r="547" spans="2:29" ht="12.75" customHeight="1">
      <c r="B547" s="52" t="s">
        <v>1361</v>
      </c>
      <c r="C547" s="53" t="s">
        <v>88</v>
      </c>
      <c r="D547" s="53" t="s">
        <v>1345</v>
      </c>
      <c r="E547" s="53" t="s">
        <v>1211</v>
      </c>
      <c r="F547" s="53" t="s">
        <v>1346</v>
      </c>
      <c r="G547" s="53" t="s">
        <v>1362</v>
      </c>
      <c r="H547" s="54" t="s">
        <v>869</v>
      </c>
      <c r="I547" s="55">
        <v>20</v>
      </c>
      <c r="J547" s="53" t="s">
        <v>887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90" t="s">
        <v>1829</v>
      </c>
      <c r="AB547" s="81">
        <v>2015</v>
      </c>
      <c r="AC547" s="81" t="s">
        <v>1830</v>
      </c>
    </row>
    <row r="548" spans="2:29" ht="12.75" customHeight="1">
      <c r="B548" s="52" t="s">
        <v>1363</v>
      </c>
      <c r="C548" s="53" t="s">
        <v>88</v>
      </c>
      <c r="D548" s="53" t="s">
        <v>1345</v>
      </c>
      <c r="E548" s="53" t="s">
        <v>1211</v>
      </c>
      <c r="F548" s="53" t="s">
        <v>1346</v>
      </c>
      <c r="G548" s="53" t="s">
        <v>1362</v>
      </c>
      <c r="H548" s="54" t="s">
        <v>869</v>
      </c>
      <c r="I548" s="55">
        <v>20</v>
      </c>
      <c r="J548" s="53" t="s">
        <v>887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90" t="s">
        <v>1829</v>
      </c>
      <c r="AB548" s="81">
        <v>2015</v>
      </c>
      <c r="AC548" s="81"/>
    </row>
    <row r="549" spans="2:29" ht="12.75" customHeight="1">
      <c r="B549" s="52" t="s">
        <v>1364</v>
      </c>
      <c r="C549" s="53" t="s">
        <v>88</v>
      </c>
      <c r="D549" s="53" t="s">
        <v>1222</v>
      </c>
      <c r="E549" s="53" t="s">
        <v>1211</v>
      </c>
      <c r="F549" s="53" t="s">
        <v>1223</v>
      </c>
      <c r="G549" s="53" t="s">
        <v>1365</v>
      </c>
      <c r="H549" s="54" t="s">
        <v>869</v>
      </c>
      <c r="I549" s="55">
        <v>20</v>
      </c>
      <c r="J549" s="53" t="s">
        <v>887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90" t="s">
        <v>1829</v>
      </c>
      <c r="AB549" s="81">
        <v>2015</v>
      </c>
      <c r="AC549" s="81" t="s">
        <v>1830</v>
      </c>
    </row>
    <row r="550" spans="2:29" ht="12.75" customHeight="1">
      <c r="B550" s="52" t="s">
        <v>1366</v>
      </c>
      <c r="C550" s="53" t="s">
        <v>88</v>
      </c>
      <c r="D550" s="53" t="s">
        <v>1222</v>
      </c>
      <c r="E550" s="53" t="s">
        <v>1211</v>
      </c>
      <c r="F550" s="53" t="s">
        <v>1223</v>
      </c>
      <c r="G550" s="53" t="s">
        <v>1365</v>
      </c>
      <c r="H550" s="54" t="s">
        <v>869</v>
      </c>
      <c r="I550" s="55">
        <v>20</v>
      </c>
      <c r="J550" s="53" t="s">
        <v>887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90" t="s">
        <v>1829</v>
      </c>
      <c r="AB550" s="81">
        <v>2015</v>
      </c>
      <c r="AC550" s="81"/>
    </row>
    <row r="551" spans="2:29" ht="12.75" customHeight="1">
      <c r="B551" s="52" t="s">
        <v>1367</v>
      </c>
      <c r="C551" s="53" t="s">
        <v>88</v>
      </c>
      <c r="D551" s="53" t="s">
        <v>1222</v>
      </c>
      <c r="E551" s="53" t="s">
        <v>1211</v>
      </c>
      <c r="F551" s="53" t="s">
        <v>1223</v>
      </c>
      <c r="G551" s="53" t="s">
        <v>1368</v>
      </c>
      <c r="H551" s="54" t="s">
        <v>869</v>
      </c>
      <c r="I551" s="55">
        <v>20</v>
      </c>
      <c r="J551" s="53" t="s">
        <v>887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90" t="s">
        <v>1829</v>
      </c>
      <c r="AB551" s="81">
        <v>2015</v>
      </c>
      <c r="AC551" s="81" t="s">
        <v>1830</v>
      </c>
    </row>
    <row r="552" spans="2:29" ht="12.75" customHeight="1">
      <c r="B552" s="52" t="s">
        <v>1369</v>
      </c>
      <c r="C552" s="53" t="s">
        <v>88</v>
      </c>
      <c r="D552" s="53" t="s">
        <v>1222</v>
      </c>
      <c r="E552" s="53" t="s">
        <v>1211</v>
      </c>
      <c r="F552" s="53" t="s">
        <v>1223</v>
      </c>
      <c r="G552" s="53" t="s">
        <v>1368</v>
      </c>
      <c r="H552" s="54" t="s">
        <v>869</v>
      </c>
      <c r="I552" s="55">
        <v>20</v>
      </c>
      <c r="J552" s="53" t="s">
        <v>887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90" t="s">
        <v>1829</v>
      </c>
      <c r="AB552" s="81">
        <v>2015</v>
      </c>
      <c r="AC552" s="81"/>
    </row>
    <row r="553" spans="2:29" ht="12.75" customHeight="1">
      <c r="B553" s="52" t="s">
        <v>1370</v>
      </c>
      <c r="C553" s="53" t="s">
        <v>88</v>
      </c>
      <c r="D553" s="53" t="s">
        <v>1222</v>
      </c>
      <c r="E553" s="53" t="s">
        <v>1211</v>
      </c>
      <c r="F553" s="53" t="s">
        <v>1223</v>
      </c>
      <c r="G553" s="53" t="s">
        <v>1371</v>
      </c>
      <c r="H553" s="54" t="s">
        <v>869</v>
      </c>
      <c r="I553" s="55">
        <v>20</v>
      </c>
      <c r="J553" s="53" t="s">
        <v>887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90" t="s">
        <v>1829</v>
      </c>
      <c r="AB553" s="81">
        <v>2015</v>
      </c>
      <c r="AC553" s="81" t="s">
        <v>1830</v>
      </c>
    </row>
    <row r="554" spans="2:29" ht="12.75" customHeight="1">
      <c r="B554" s="52" t="s">
        <v>1372</v>
      </c>
      <c r="C554" s="53" t="s">
        <v>88</v>
      </c>
      <c r="D554" s="53" t="s">
        <v>1222</v>
      </c>
      <c r="E554" s="53" t="s">
        <v>1211</v>
      </c>
      <c r="F554" s="53" t="s">
        <v>1223</v>
      </c>
      <c r="G554" s="53" t="s">
        <v>1371</v>
      </c>
      <c r="H554" s="54" t="s">
        <v>869</v>
      </c>
      <c r="I554" s="55">
        <v>20</v>
      </c>
      <c r="J554" s="53" t="s">
        <v>887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90" t="s">
        <v>1829</v>
      </c>
      <c r="AB554" s="81">
        <v>2015</v>
      </c>
      <c r="AC554" s="81"/>
    </row>
    <row r="555" spans="2:29" ht="12.75" customHeight="1">
      <c r="B555" s="52" t="s">
        <v>1373</v>
      </c>
      <c r="C555" s="53" t="s">
        <v>88</v>
      </c>
      <c r="D555" s="53" t="s">
        <v>1222</v>
      </c>
      <c r="E555" s="53" t="s">
        <v>1211</v>
      </c>
      <c r="F555" s="53" t="s">
        <v>1223</v>
      </c>
      <c r="G555" s="53" t="s">
        <v>1374</v>
      </c>
      <c r="H555" s="54" t="s">
        <v>869</v>
      </c>
      <c r="I555" s="55">
        <v>20</v>
      </c>
      <c r="J555" s="53" t="s">
        <v>887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90" t="s">
        <v>1829</v>
      </c>
      <c r="AB555" s="81">
        <v>2015</v>
      </c>
      <c r="AC555" s="81" t="s">
        <v>1830</v>
      </c>
    </row>
    <row r="556" spans="2:29" ht="12.75" customHeight="1">
      <c r="B556" s="52" t="s">
        <v>1375</v>
      </c>
      <c r="C556" s="53" t="s">
        <v>88</v>
      </c>
      <c r="D556" s="53" t="s">
        <v>1222</v>
      </c>
      <c r="E556" s="53" t="s">
        <v>1211</v>
      </c>
      <c r="F556" s="53" t="s">
        <v>1223</v>
      </c>
      <c r="G556" s="53" t="s">
        <v>1374</v>
      </c>
      <c r="H556" s="54" t="s">
        <v>869</v>
      </c>
      <c r="I556" s="55">
        <v>20</v>
      </c>
      <c r="J556" s="53" t="s">
        <v>887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90" t="s">
        <v>1829</v>
      </c>
      <c r="AB556" s="81">
        <v>2015</v>
      </c>
      <c r="AC556" s="81"/>
    </row>
    <row r="557" spans="2:29" ht="12.75" customHeight="1">
      <c r="B557" s="52" t="s">
        <v>1376</v>
      </c>
      <c r="C557" s="53" t="s">
        <v>88</v>
      </c>
      <c r="D557" s="53" t="s">
        <v>1266</v>
      </c>
      <c r="E557" s="53" t="s">
        <v>1211</v>
      </c>
      <c r="F557" s="53" t="s">
        <v>1267</v>
      </c>
      <c r="G557" s="53" t="s">
        <v>1377</v>
      </c>
      <c r="H557" s="54" t="s">
        <v>869</v>
      </c>
      <c r="I557" s="55">
        <v>20</v>
      </c>
      <c r="J557" s="53" t="s">
        <v>887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90" t="s">
        <v>1829</v>
      </c>
      <c r="AB557" s="81">
        <v>2015</v>
      </c>
      <c r="AC557" s="81" t="s">
        <v>1830</v>
      </c>
    </row>
    <row r="558" spans="2:29" ht="12.75" customHeight="1">
      <c r="B558" s="52" t="s">
        <v>1378</v>
      </c>
      <c r="C558" s="53" t="s">
        <v>88</v>
      </c>
      <c r="D558" s="53" t="s">
        <v>1266</v>
      </c>
      <c r="E558" s="53" t="s">
        <v>1211</v>
      </c>
      <c r="F558" s="53" t="s">
        <v>1267</v>
      </c>
      <c r="G558" s="53" t="s">
        <v>1377</v>
      </c>
      <c r="H558" s="54" t="s">
        <v>869</v>
      </c>
      <c r="I558" s="55">
        <v>20</v>
      </c>
      <c r="J558" s="53" t="s">
        <v>887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90" t="s">
        <v>1829</v>
      </c>
      <c r="AB558" s="81">
        <v>2015</v>
      </c>
      <c r="AC558" s="81"/>
    </row>
    <row r="559" spans="2:29" ht="12.75" customHeight="1">
      <c r="B559" s="52" t="s">
        <v>1379</v>
      </c>
      <c r="C559" s="53" t="s">
        <v>88</v>
      </c>
      <c r="D559" s="53" t="s">
        <v>1240</v>
      </c>
      <c r="E559" s="53" t="s">
        <v>1211</v>
      </c>
      <c r="F559" s="53" t="s">
        <v>1241</v>
      </c>
      <c r="G559" s="53" t="s">
        <v>1380</v>
      </c>
      <c r="H559" s="54" t="s">
        <v>869</v>
      </c>
      <c r="I559" s="55">
        <v>20</v>
      </c>
      <c r="J559" s="53" t="s">
        <v>887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90" t="s">
        <v>1829</v>
      </c>
      <c r="AB559" s="81">
        <v>2015</v>
      </c>
      <c r="AC559" s="81" t="s">
        <v>1830</v>
      </c>
    </row>
    <row r="560" spans="2:29" ht="12.75" customHeight="1">
      <c r="B560" s="52" t="s">
        <v>1381</v>
      </c>
      <c r="C560" s="53" t="s">
        <v>88</v>
      </c>
      <c r="D560" s="53" t="s">
        <v>1240</v>
      </c>
      <c r="E560" s="53" t="s">
        <v>1211</v>
      </c>
      <c r="F560" s="53" t="s">
        <v>1241</v>
      </c>
      <c r="G560" s="53" t="s">
        <v>1380</v>
      </c>
      <c r="H560" s="54" t="s">
        <v>869</v>
      </c>
      <c r="I560" s="55">
        <v>20</v>
      </c>
      <c r="J560" s="53" t="s">
        <v>887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90" t="s">
        <v>1829</v>
      </c>
      <c r="AB560" s="81">
        <v>2015</v>
      </c>
      <c r="AC560" s="81"/>
    </row>
    <row r="561" spans="2:29" ht="12.75" customHeight="1">
      <c r="B561" s="52" t="s">
        <v>1382</v>
      </c>
      <c r="C561" s="53" t="s">
        <v>88</v>
      </c>
      <c r="D561" s="53" t="s">
        <v>1280</v>
      </c>
      <c r="E561" s="53" t="s">
        <v>1211</v>
      </c>
      <c r="F561" s="53" t="s">
        <v>1281</v>
      </c>
      <c r="G561" s="53" t="s">
        <v>1383</v>
      </c>
      <c r="H561" s="54" t="s">
        <v>869</v>
      </c>
      <c r="I561" s="55">
        <v>20</v>
      </c>
      <c r="J561" s="53" t="s">
        <v>887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90" t="s">
        <v>1829</v>
      </c>
      <c r="AB561" s="81">
        <v>2015</v>
      </c>
      <c r="AC561" s="81" t="s">
        <v>1830</v>
      </c>
    </row>
    <row r="562" spans="2:29" ht="12.75" customHeight="1">
      <c r="B562" s="52" t="s">
        <v>1384</v>
      </c>
      <c r="C562" s="53" t="s">
        <v>88</v>
      </c>
      <c r="D562" s="53" t="s">
        <v>1280</v>
      </c>
      <c r="E562" s="53" t="s">
        <v>1211</v>
      </c>
      <c r="F562" s="53" t="s">
        <v>1281</v>
      </c>
      <c r="G562" s="53" t="s">
        <v>1383</v>
      </c>
      <c r="H562" s="54" t="s">
        <v>869</v>
      </c>
      <c r="I562" s="55">
        <v>20</v>
      </c>
      <c r="J562" s="53" t="s">
        <v>887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90" t="s">
        <v>1829</v>
      </c>
      <c r="AB562" s="81">
        <v>2015</v>
      </c>
      <c r="AC562" s="81"/>
    </row>
    <row r="563" spans="2:29" ht="12.75" customHeight="1">
      <c r="B563" s="52" t="s">
        <v>1385</v>
      </c>
      <c r="C563" s="53" t="s">
        <v>88</v>
      </c>
      <c r="D563" s="53" t="s">
        <v>1386</v>
      </c>
      <c r="E563" s="53" t="s">
        <v>1387</v>
      </c>
      <c r="F563" s="53" t="s">
        <v>1388</v>
      </c>
      <c r="G563" s="53" t="s">
        <v>1389</v>
      </c>
      <c r="H563" s="54" t="s">
        <v>869</v>
      </c>
      <c r="I563" s="55">
        <v>30</v>
      </c>
      <c r="J563" s="53" t="s">
        <v>887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90" t="s">
        <v>1829</v>
      </c>
      <c r="AB563" s="81">
        <v>2015</v>
      </c>
      <c r="AC563" s="81" t="s">
        <v>1830</v>
      </c>
    </row>
    <row r="564" spans="2:29" ht="12.75" customHeight="1">
      <c r="B564" s="52" t="s">
        <v>1390</v>
      </c>
      <c r="C564" s="53" t="s">
        <v>88</v>
      </c>
      <c r="D564" s="53" t="s">
        <v>1386</v>
      </c>
      <c r="E564" s="53" t="s">
        <v>1387</v>
      </c>
      <c r="F564" s="53" t="s">
        <v>1388</v>
      </c>
      <c r="G564" s="53" t="s">
        <v>1389</v>
      </c>
      <c r="H564" s="54" t="s">
        <v>869</v>
      </c>
      <c r="I564" s="55">
        <v>30</v>
      </c>
      <c r="J564" s="53" t="s">
        <v>887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90" t="s">
        <v>1829</v>
      </c>
      <c r="AB564" s="81">
        <v>2015</v>
      </c>
      <c r="AC564" s="81" t="s">
        <v>1830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92"/>
      <c r="AB565" s="92"/>
      <c r="AC565" s="92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</row>
    <row r="567" spans="2:29" ht="12.75" customHeight="1">
      <c r="B567" s="60" t="s">
        <v>41</v>
      </c>
      <c r="C567" s="61" t="s">
        <v>88</v>
      </c>
      <c r="D567" s="61" t="s">
        <v>1391</v>
      </c>
      <c r="E567" s="61" t="s">
        <v>1392</v>
      </c>
      <c r="F567" s="61" t="s">
        <v>1393</v>
      </c>
      <c r="G567" s="61" t="s">
        <v>1394</v>
      </c>
      <c r="H567" s="62" t="s">
        <v>869</v>
      </c>
      <c r="I567" s="63">
        <v>50</v>
      </c>
      <c r="J567" s="61" t="s">
        <v>1395</v>
      </c>
      <c r="K567" s="53" t="s">
        <v>95</v>
      </c>
      <c r="L567" s="61"/>
      <c r="M567" s="64" t="s">
        <v>1396</v>
      </c>
      <c r="N567" s="62"/>
      <c r="O567" s="65">
        <v>1307167000</v>
      </c>
      <c r="P567" s="65">
        <v>506338000</v>
      </c>
      <c r="Q567" s="65">
        <v>0</v>
      </c>
      <c r="R567" s="65">
        <v>0</v>
      </c>
      <c r="S567" s="65">
        <v>0</v>
      </c>
      <c r="T567" s="65"/>
      <c r="U567" s="65"/>
      <c r="V567" s="65"/>
      <c r="W567" s="65"/>
      <c r="X567" s="66"/>
      <c r="Y567" s="66">
        <v>0</v>
      </c>
      <c r="Z567" s="67">
        <f>Y567*1.12</f>
        <v>0</v>
      </c>
      <c r="AA567" s="91"/>
      <c r="AB567" s="69">
        <v>2015</v>
      </c>
      <c r="AC567" s="69" t="s">
        <v>1830</v>
      </c>
    </row>
    <row r="568" spans="2:29" ht="12.75" customHeight="1">
      <c r="B568" s="60" t="s">
        <v>1397</v>
      </c>
      <c r="C568" s="61" t="s">
        <v>88</v>
      </c>
      <c r="D568" s="61" t="s">
        <v>1391</v>
      </c>
      <c r="E568" s="61" t="s">
        <v>1392</v>
      </c>
      <c r="F568" s="61" t="s">
        <v>1393</v>
      </c>
      <c r="G568" s="61" t="s">
        <v>1394</v>
      </c>
      <c r="H568" s="62" t="s">
        <v>869</v>
      </c>
      <c r="I568" s="63">
        <v>50</v>
      </c>
      <c r="J568" s="61" t="s">
        <v>1395</v>
      </c>
      <c r="K568" s="53" t="s">
        <v>95</v>
      </c>
      <c r="L568" s="61"/>
      <c r="M568" s="64" t="s">
        <v>1396</v>
      </c>
      <c r="N568" s="62"/>
      <c r="O568" s="65">
        <v>1303662091</v>
      </c>
      <c r="P568" s="65">
        <v>506338000</v>
      </c>
      <c r="Q568" s="65"/>
      <c r="R568" s="65"/>
      <c r="S568" s="65"/>
      <c r="T568" s="65"/>
      <c r="U568" s="65"/>
      <c r="V568" s="65"/>
      <c r="W568" s="65"/>
      <c r="X568" s="66"/>
      <c r="Y568" s="66">
        <v>0</v>
      </c>
      <c r="Z568" s="67">
        <f t="shared" ref="Z568:Z654" si="135">Y568*1.12</f>
        <v>0</v>
      </c>
      <c r="AA568" s="91"/>
      <c r="AB568" s="69">
        <v>2015</v>
      </c>
      <c r="AC568" s="69" t="s">
        <v>1830</v>
      </c>
    </row>
    <row r="569" spans="2:29" ht="12.75" customHeight="1">
      <c r="B569" s="60" t="s">
        <v>1398</v>
      </c>
      <c r="C569" s="61" t="s">
        <v>88</v>
      </c>
      <c r="D569" s="61" t="s">
        <v>1391</v>
      </c>
      <c r="E569" s="61" t="s">
        <v>1392</v>
      </c>
      <c r="F569" s="61" t="s">
        <v>1393</v>
      </c>
      <c r="G569" s="61" t="s">
        <v>1394</v>
      </c>
      <c r="H569" s="62" t="s">
        <v>869</v>
      </c>
      <c r="I569" s="63">
        <v>50</v>
      </c>
      <c r="J569" s="61" t="s">
        <v>1395</v>
      </c>
      <c r="K569" s="53" t="s">
        <v>95</v>
      </c>
      <c r="L569" s="61"/>
      <c r="M569" s="64" t="s">
        <v>1396</v>
      </c>
      <c r="N569" s="62"/>
      <c r="O569" s="65">
        <v>1303662091</v>
      </c>
      <c r="P569" s="65">
        <v>805251000</v>
      </c>
      <c r="Q569" s="65"/>
      <c r="R569" s="65"/>
      <c r="S569" s="65"/>
      <c r="T569" s="65"/>
      <c r="U569" s="65"/>
      <c r="V569" s="65"/>
      <c r="W569" s="65"/>
      <c r="X569" s="66"/>
      <c r="Y569" s="66">
        <v>0</v>
      </c>
      <c r="Z569" s="67">
        <f t="shared" si="135"/>
        <v>0</v>
      </c>
      <c r="AA569" s="91"/>
      <c r="AB569" s="69">
        <v>2015</v>
      </c>
      <c r="AC569" s="69" t="s">
        <v>1830</v>
      </c>
    </row>
    <row r="570" spans="2:29" ht="12.75" customHeight="1">
      <c r="B570" s="60" t="s">
        <v>1399</v>
      </c>
      <c r="C570" s="61" t="s">
        <v>88</v>
      </c>
      <c r="D570" s="61" t="s">
        <v>1391</v>
      </c>
      <c r="E570" s="61" t="s">
        <v>1392</v>
      </c>
      <c r="F570" s="61" t="s">
        <v>1393</v>
      </c>
      <c r="G570" s="61" t="s">
        <v>1394</v>
      </c>
      <c r="H570" s="62" t="s">
        <v>869</v>
      </c>
      <c r="I570" s="63">
        <v>50</v>
      </c>
      <c r="J570" s="61" t="s">
        <v>1395</v>
      </c>
      <c r="K570" s="53" t="s">
        <v>95</v>
      </c>
      <c r="L570" s="61"/>
      <c r="M570" s="64" t="s">
        <v>1396</v>
      </c>
      <c r="N570" s="62"/>
      <c r="O570" s="65">
        <v>1303662091</v>
      </c>
      <c r="P570" s="65">
        <v>674736938.39999998</v>
      </c>
      <c r="Q570" s="65"/>
      <c r="R570" s="65"/>
      <c r="S570" s="65"/>
      <c r="T570" s="65"/>
      <c r="U570" s="65"/>
      <c r="V570" s="65"/>
      <c r="W570" s="65"/>
      <c r="X570" s="66"/>
      <c r="Y570" s="66">
        <v>1978399029.4000001</v>
      </c>
      <c r="Z570" s="67">
        <f t="shared" si="135"/>
        <v>2215806912.9280005</v>
      </c>
      <c r="AA570" s="91"/>
      <c r="AB570" s="69">
        <v>2015</v>
      </c>
      <c r="AC570" s="69"/>
    </row>
    <row r="571" spans="2:29" ht="12.75" customHeight="1">
      <c r="B571" s="60" t="s">
        <v>42</v>
      </c>
      <c r="C571" s="61" t="s">
        <v>88</v>
      </c>
      <c r="D571" s="61" t="s">
        <v>1400</v>
      </c>
      <c r="E571" s="61" t="s">
        <v>1401</v>
      </c>
      <c r="F571" s="61" t="s">
        <v>1402</v>
      </c>
      <c r="G571" s="61" t="s">
        <v>1403</v>
      </c>
      <c r="H571" s="62" t="s">
        <v>93</v>
      </c>
      <c r="I571" s="63">
        <v>50</v>
      </c>
      <c r="J571" s="61" t="s">
        <v>1395</v>
      </c>
      <c r="K571" s="53" t="s">
        <v>95</v>
      </c>
      <c r="L571" s="61"/>
      <c r="M571" s="64" t="s">
        <v>1396</v>
      </c>
      <c r="N571" s="62"/>
      <c r="O571" s="65">
        <v>0</v>
      </c>
      <c r="P571" s="65">
        <v>750000000</v>
      </c>
      <c r="Q571" s="65"/>
      <c r="R571" s="65">
        <v>750000000</v>
      </c>
      <c r="S571" s="65"/>
      <c r="T571" s="65"/>
      <c r="U571" s="65"/>
      <c r="V571" s="65"/>
      <c r="W571" s="65"/>
      <c r="X571" s="66"/>
      <c r="Y571" s="66">
        <v>0</v>
      </c>
      <c r="Z571" s="67">
        <f t="shared" si="135"/>
        <v>0</v>
      </c>
      <c r="AA571" s="91"/>
      <c r="AB571" s="69">
        <v>2015</v>
      </c>
      <c r="AC571" s="69" t="s">
        <v>1830</v>
      </c>
    </row>
    <row r="572" spans="2:29" ht="12.75" customHeight="1">
      <c r="B572" s="60" t="s">
        <v>1404</v>
      </c>
      <c r="C572" s="61" t="s">
        <v>88</v>
      </c>
      <c r="D572" s="61" t="s">
        <v>1400</v>
      </c>
      <c r="E572" s="61" t="s">
        <v>1401</v>
      </c>
      <c r="F572" s="61" t="s">
        <v>1402</v>
      </c>
      <c r="G572" s="61" t="s">
        <v>1403</v>
      </c>
      <c r="H572" s="62" t="s">
        <v>93</v>
      </c>
      <c r="I572" s="63">
        <v>50</v>
      </c>
      <c r="J572" s="61" t="s">
        <v>1395</v>
      </c>
      <c r="K572" s="53" t="s">
        <v>95</v>
      </c>
      <c r="L572" s="61"/>
      <c r="M572" s="64" t="s">
        <v>1396</v>
      </c>
      <c r="N572" s="62"/>
      <c r="O572" s="65">
        <v>0</v>
      </c>
      <c r="P572" s="65">
        <v>750000000</v>
      </c>
      <c r="Q572" s="65"/>
      <c r="R572" s="65">
        <v>0</v>
      </c>
      <c r="S572" s="65"/>
      <c r="T572" s="65"/>
      <c r="U572" s="65"/>
      <c r="V572" s="65"/>
      <c r="W572" s="65"/>
      <c r="X572" s="66"/>
      <c r="Y572" s="66">
        <v>750000000</v>
      </c>
      <c r="Z572" s="67">
        <f t="shared" si="135"/>
        <v>840000000.00000012</v>
      </c>
      <c r="AA572" s="91"/>
      <c r="AB572" s="69">
        <v>2015</v>
      </c>
      <c r="AC572" s="69"/>
    </row>
    <row r="573" spans="2:29" ht="12.75" customHeight="1">
      <c r="B573" s="60" t="s">
        <v>43</v>
      </c>
      <c r="C573" s="61" t="s">
        <v>88</v>
      </c>
      <c r="D573" s="61" t="s">
        <v>1405</v>
      </c>
      <c r="E573" s="61" t="s">
        <v>1406</v>
      </c>
      <c r="F573" s="61" t="s">
        <v>1406</v>
      </c>
      <c r="G573" s="61" t="s">
        <v>1407</v>
      </c>
      <c r="H573" s="62" t="s">
        <v>93</v>
      </c>
      <c r="I573" s="63">
        <v>0</v>
      </c>
      <c r="J573" s="61" t="s">
        <v>1395</v>
      </c>
      <c r="K573" s="53" t="s">
        <v>95</v>
      </c>
      <c r="L573" s="61"/>
      <c r="M573" s="64" t="s">
        <v>1396</v>
      </c>
      <c r="N573" s="62"/>
      <c r="O573" s="65">
        <v>633000000</v>
      </c>
      <c r="P573" s="65">
        <v>634000000</v>
      </c>
      <c r="Q573" s="65"/>
      <c r="R573" s="65"/>
      <c r="S573" s="65"/>
      <c r="T573" s="65"/>
      <c r="U573" s="65"/>
      <c r="V573" s="65"/>
      <c r="W573" s="65"/>
      <c r="X573" s="66"/>
      <c r="Y573" s="66">
        <v>0</v>
      </c>
      <c r="Z573" s="67">
        <f t="shared" si="135"/>
        <v>0</v>
      </c>
      <c r="AA573" s="91"/>
      <c r="AB573" s="69">
        <v>2015</v>
      </c>
      <c r="AC573" s="69" t="s">
        <v>1830</v>
      </c>
    </row>
    <row r="574" spans="2:29" ht="12.75" customHeight="1">
      <c r="B574" s="60" t="s">
        <v>1408</v>
      </c>
      <c r="C574" s="61" t="s">
        <v>88</v>
      </c>
      <c r="D574" s="61" t="s">
        <v>1405</v>
      </c>
      <c r="E574" s="61" t="s">
        <v>1406</v>
      </c>
      <c r="F574" s="61" t="s">
        <v>1406</v>
      </c>
      <c r="G574" s="61" t="s">
        <v>1407</v>
      </c>
      <c r="H574" s="62" t="s">
        <v>93</v>
      </c>
      <c r="I574" s="63">
        <v>0</v>
      </c>
      <c r="J574" s="61" t="s">
        <v>1409</v>
      </c>
      <c r="K574" s="53" t="s">
        <v>95</v>
      </c>
      <c r="L574" s="61"/>
      <c r="M574" s="64" t="s">
        <v>1396</v>
      </c>
      <c r="N574" s="62"/>
      <c r="O574" s="65"/>
      <c r="P574" s="65">
        <v>1453000000</v>
      </c>
      <c r="Q574" s="65"/>
      <c r="R574" s="65"/>
      <c r="S574" s="65"/>
      <c r="T574" s="65"/>
      <c r="U574" s="65"/>
      <c r="V574" s="65"/>
      <c r="W574" s="65"/>
      <c r="X574" s="66"/>
      <c r="Y574" s="66">
        <v>0</v>
      </c>
      <c r="Z574" s="67">
        <f t="shared" si="135"/>
        <v>0</v>
      </c>
      <c r="AA574" s="91"/>
      <c r="AB574" s="69">
        <v>2015</v>
      </c>
      <c r="AC574" s="69" t="s">
        <v>1830</v>
      </c>
    </row>
    <row r="575" spans="2:29" ht="12.75" customHeight="1">
      <c r="B575" s="60" t="s">
        <v>1410</v>
      </c>
      <c r="C575" s="61" t="s">
        <v>88</v>
      </c>
      <c r="D575" s="61" t="s">
        <v>1405</v>
      </c>
      <c r="E575" s="61" t="s">
        <v>1406</v>
      </c>
      <c r="F575" s="61" t="s">
        <v>1406</v>
      </c>
      <c r="G575" s="61" t="s">
        <v>1407</v>
      </c>
      <c r="H575" s="62" t="s">
        <v>93</v>
      </c>
      <c r="I575" s="63">
        <v>0</v>
      </c>
      <c r="J575" s="61" t="s">
        <v>1409</v>
      </c>
      <c r="K575" s="53" t="s">
        <v>95</v>
      </c>
      <c r="L575" s="61"/>
      <c r="M575" s="64" t="s">
        <v>1396</v>
      </c>
      <c r="N575" s="62"/>
      <c r="O575" s="65"/>
      <c r="P575" s="65">
        <v>453715000</v>
      </c>
      <c r="Q575" s="65"/>
      <c r="R575" s="65"/>
      <c r="S575" s="65"/>
      <c r="T575" s="65"/>
      <c r="U575" s="65"/>
      <c r="V575" s="65"/>
      <c r="W575" s="65"/>
      <c r="X575" s="66"/>
      <c r="Y575" s="66">
        <v>0</v>
      </c>
      <c r="Z575" s="67">
        <f t="shared" si="135"/>
        <v>0</v>
      </c>
      <c r="AA575" s="91"/>
      <c r="AB575" s="69">
        <v>2015</v>
      </c>
      <c r="AC575" s="69" t="s">
        <v>1830</v>
      </c>
    </row>
    <row r="576" spans="2:29" ht="12.75" customHeight="1">
      <c r="B576" s="60" t="s">
        <v>1411</v>
      </c>
      <c r="C576" s="61" t="s">
        <v>88</v>
      </c>
      <c r="D576" s="61" t="s">
        <v>1405</v>
      </c>
      <c r="E576" s="61" t="s">
        <v>1406</v>
      </c>
      <c r="F576" s="61" t="s">
        <v>1406</v>
      </c>
      <c r="G576" s="61" t="s">
        <v>1407</v>
      </c>
      <c r="H576" s="62" t="s">
        <v>93</v>
      </c>
      <c r="I576" s="63">
        <v>0</v>
      </c>
      <c r="J576" s="61" t="s">
        <v>1409</v>
      </c>
      <c r="K576" s="53" t="s">
        <v>95</v>
      </c>
      <c r="L576" s="61"/>
      <c r="M576" s="64" t="s">
        <v>1396</v>
      </c>
      <c r="N576" s="62"/>
      <c r="O576" s="65"/>
      <c r="P576" s="65">
        <v>402064379.94</v>
      </c>
      <c r="Q576" s="65"/>
      <c r="R576" s="65"/>
      <c r="S576" s="65"/>
      <c r="T576" s="65"/>
      <c r="U576" s="65"/>
      <c r="V576" s="65"/>
      <c r="W576" s="65"/>
      <c r="X576" s="66"/>
      <c r="Y576" s="66">
        <v>402064379.94</v>
      </c>
      <c r="Z576" s="67">
        <f t="shared" si="135"/>
        <v>450312105.53280002</v>
      </c>
      <c r="AA576" s="91"/>
      <c r="AB576" s="69">
        <v>2015</v>
      </c>
      <c r="AC576" s="69"/>
    </row>
    <row r="577" spans="2:29" ht="12.75" customHeight="1">
      <c r="B577" s="60" t="s">
        <v>1412</v>
      </c>
      <c r="C577" s="61" t="s">
        <v>88</v>
      </c>
      <c r="D577" s="61" t="s">
        <v>1413</v>
      </c>
      <c r="E577" s="61" t="s">
        <v>1414</v>
      </c>
      <c r="F577" s="61" t="s">
        <v>1414</v>
      </c>
      <c r="G577" s="61" t="s">
        <v>1415</v>
      </c>
      <c r="H577" s="62" t="s">
        <v>93</v>
      </c>
      <c r="I577" s="63">
        <v>0</v>
      </c>
      <c r="J577" s="61" t="s">
        <v>1395</v>
      </c>
      <c r="K577" s="53" t="s">
        <v>95</v>
      </c>
      <c r="L577" s="61"/>
      <c r="M577" s="64" t="s">
        <v>1396</v>
      </c>
      <c r="N577" s="62"/>
      <c r="O577" s="65"/>
      <c r="P577" s="65">
        <v>11500000</v>
      </c>
      <c r="Q577" s="65">
        <v>680000000</v>
      </c>
      <c r="R577" s="65"/>
      <c r="S577" s="65"/>
      <c r="T577" s="65"/>
      <c r="U577" s="65"/>
      <c r="V577" s="65"/>
      <c r="W577" s="65"/>
      <c r="X577" s="66"/>
      <c r="Y577" s="66">
        <v>0</v>
      </c>
      <c r="Z577" s="67">
        <f t="shared" si="135"/>
        <v>0</v>
      </c>
      <c r="AA577" s="91"/>
      <c r="AB577" s="69">
        <v>2015</v>
      </c>
      <c r="AC577" s="69" t="s">
        <v>1830</v>
      </c>
    </row>
    <row r="578" spans="2:29" ht="12.75" customHeight="1">
      <c r="B578" s="60" t="s">
        <v>1416</v>
      </c>
      <c r="C578" s="61" t="s">
        <v>88</v>
      </c>
      <c r="D578" s="61" t="s">
        <v>1413</v>
      </c>
      <c r="E578" s="61" t="s">
        <v>1414</v>
      </c>
      <c r="F578" s="61" t="s">
        <v>1414</v>
      </c>
      <c r="G578" s="61" t="s">
        <v>1415</v>
      </c>
      <c r="H578" s="62" t="s">
        <v>93</v>
      </c>
      <c r="I578" s="63">
        <v>0</v>
      </c>
      <c r="J578" s="61" t="s">
        <v>1395</v>
      </c>
      <c r="K578" s="53" t="s">
        <v>95</v>
      </c>
      <c r="L578" s="61"/>
      <c r="M578" s="64" t="s">
        <v>1396</v>
      </c>
      <c r="N578" s="62"/>
      <c r="O578" s="65"/>
      <c r="P578" s="65">
        <v>11500000</v>
      </c>
      <c r="Q578" s="65">
        <v>0</v>
      </c>
      <c r="R578" s="65"/>
      <c r="S578" s="65"/>
      <c r="T578" s="65"/>
      <c r="U578" s="65"/>
      <c r="V578" s="65"/>
      <c r="W578" s="65"/>
      <c r="X578" s="66"/>
      <c r="Y578" s="66">
        <v>11500000</v>
      </c>
      <c r="Z578" s="67">
        <f t="shared" si="135"/>
        <v>12880000.000000002</v>
      </c>
      <c r="AA578" s="91"/>
      <c r="AB578" s="69">
        <v>2015</v>
      </c>
      <c r="AC578" s="69"/>
    </row>
    <row r="579" spans="2:29" ht="12.75" customHeight="1">
      <c r="B579" s="60" t="s">
        <v>1417</v>
      </c>
      <c r="C579" s="61" t="s">
        <v>88</v>
      </c>
      <c r="D579" s="61" t="s">
        <v>1418</v>
      </c>
      <c r="E579" s="61" t="s">
        <v>1419</v>
      </c>
      <c r="F579" s="61" t="s">
        <v>1419</v>
      </c>
      <c r="G579" s="61" t="s">
        <v>1420</v>
      </c>
      <c r="H579" s="62" t="s">
        <v>869</v>
      </c>
      <c r="I579" s="63">
        <v>0</v>
      </c>
      <c r="J579" s="61" t="s">
        <v>1395</v>
      </c>
      <c r="K579" s="53" t="s">
        <v>95</v>
      </c>
      <c r="L579" s="61"/>
      <c r="M579" s="64" t="s">
        <v>1421</v>
      </c>
      <c r="N579" s="62"/>
      <c r="O579" s="65">
        <v>8563200000</v>
      </c>
      <c r="P579" s="65">
        <v>54426000000</v>
      </c>
      <c r="Q579" s="65">
        <v>49510800000</v>
      </c>
      <c r="R579" s="65"/>
      <c r="S579" s="65"/>
      <c r="T579" s="65"/>
      <c r="U579" s="65"/>
      <c r="V579" s="65"/>
      <c r="W579" s="65"/>
      <c r="X579" s="66"/>
      <c r="Y579" s="66">
        <v>0</v>
      </c>
      <c r="Z579" s="67">
        <f t="shared" si="135"/>
        <v>0</v>
      </c>
      <c r="AA579" s="91"/>
      <c r="AB579" s="69">
        <v>2015</v>
      </c>
      <c r="AC579" s="69" t="s">
        <v>1830</v>
      </c>
    </row>
    <row r="580" spans="2:29" ht="12.75" customHeight="1">
      <c r="B580" s="60" t="s">
        <v>1422</v>
      </c>
      <c r="C580" s="61" t="s">
        <v>88</v>
      </c>
      <c r="D580" s="61" t="s">
        <v>1418</v>
      </c>
      <c r="E580" s="61" t="s">
        <v>1419</v>
      </c>
      <c r="F580" s="61" t="s">
        <v>1419</v>
      </c>
      <c r="G580" s="61" t="s">
        <v>1420</v>
      </c>
      <c r="H580" s="62" t="s">
        <v>869</v>
      </c>
      <c r="I580" s="63">
        <v>0</v>
      </c>
      <c r="J580" s="61" t="s">
        <v>1395</v>
      </c>
      <c r="K580" s="53" t="s">
        <v>95</v>
      </c>
      <c r="L580" s="61"/>
      <c r="M580" s="64" t="s">
        <v>1421</v>
      </c>
      <c r="N580" s="62"/>
      <c r="O580" s="65">
        <v>0</v>
      </c>
      <c r="P580" s="65">
        <v>0</v>
      </c>
      <c r="Q580" s="65">
        <v>0</v>
      </c>
      <c r="R580" s="65"/>
      <c r="S580" s="65"/>
      <c r="T580" s="65"/>
      <c r="U580" s="65"/>
      <c r="V580" s="65"/>
      <c r="W580" s="65"/>
      <c r="X580" s="66"/>
      <c r="Y580" s="66">
        <v>0</v>
      </c>
      <c r="Z580" s="67">
        <f t="shared" si="135"/>
        <v>0</v>
      </c>
      <c r="AA580" s="91"/>
      <c r="AB580" s="69">
        <v>2015</v>
      </c>
      <c r="AC580" s="69" t="s">
        <v>1830</v>
      </c>
    </row>
    <row r="581" spans="2:29" ht="12.75" customHeight="1">
      <c r="B581" s="60" t="s">
        <v>1423</v>
      </c>
      <c r="C581" s="61" t="s">
        <v>88</v>
      </c>
      <c r="D581" s="61" t="s">
        <v>1418</v>
      </c>
      <c r="E581" s="61" t="s">
        <v>1419</v>
      </c>
      <c r="F581" s="61" t="s">
        <v>1419</v>
      </c>
      <c r="G581" s="61" t="s">
        <v>1424</v>
      </c>
      <c r="H581" s="62" t="s">
        <v>869</v>
      </c>
      <c r="I581" s="63">
        <v>0</v>
      </c>
      <c r="J581" s="61" t="s">
        <v>1395</v>
      </c>
      <c r="K581" s="53" t="s">
        <v>95</v>
      </c>
      <c r="L581" s="61"/>
      <c r="M581" s="64" t="s">
        <v>1421</v>
      </c>
      <c r="N581" s="62"/>
      <c r="O581" s="65"/>
      <c r="P581" s="65">
        <v>45358347137</v>
      </c>
      <c r="Q581" s="65">
        <v>18481802000</v>
      </c>
      <c r="R581" s="65">
        <v>8309079000</v>
      </c>
      <c r="S581" s="65"/>
      <c r="T581" s="65"/>
      <c r="U581" s="65"/>
      <c r="V581" s="65"/>
      <c r="W581" s="65"/>
      <c r="X581" s="66"/>
      <c r="Y581" s="66">
        <v>0</v>
      </c>
      <c r="Z581" s="67">
        <f t="shared" si="135"/>
        <v>0</v>
      </c>
      <c r="AA581" s="91"/>
      <c r="AB581" s="69">
        <v>2015</v>
      </c>
      <c r="AC581" s="69" t="s">
        <v>1830</v>
      </c>
    </row>
    <row r="582" spans="2:29" ht="12.75" customHeight="1">
      <c r="B582" s="60" t="s">
        <v>1425</v>
      </c>
      <c r="C582" s="61" t="s">
        <v>88</v>
      </c>
      <c r="D582" s="61" t="s">
        <v>1418</v>
      </c>
      <c r="E582" s="61" t="s">
        <v>1419</v>
      </c>
      <c r="F582" s="61" t="s">
        <v>1419</v>
      </c>
      <c r="G582" s="61" t="s">
        <v>1424</v>
      </c>
      <c r="H582" s="62" t="s">
        <v>869</v>
      </c>
      <c r="I582" s="63">
        <v>0</v>
      </c>
      <c r="J582" s="61" t="s">
        <v>1395</v>
      </c>
      <c r="K582" s="53" t="s">
        <v>95</v>
      </c>
      <c r="L582" s="61"/>
      <c r="M582" s="64" t="s">
        <v>1421</v>
      </c>
      <c r="N582" s="62"/>
      <c r="O582" s="65"/>
      <c r="P582" s="65">
        <v>0</v>
      </c>
      <c r="Q582" s="65">
        <v>0</v>
      </c>
      <c r="R582" s="65">
        <v>0</v>
      </c>
      <c r="S582" s="65"/>
      <c r="T582" s="65"/>
      <c r="U582" s="65"/>
      <c r="V582" s="65"/>
      <c r="W582" s="65"/>
      <c r="X582" s="66"/>
      <c r="Y582" s="66">
        <v>0</v>
      </c>
      <c r="Z582" s="67">
        <f t="shared" si="135"/>
        <v>0</v>
      </c>
      <c r="AA582" s="91"/>
      <c r="AB582" s="69">
        <v>2015</v>
      </c>
      <c r="AC582" s="69" t="s">
        <v>1830</v>
      </c>
    </row>
    <row r="583" spans="2:29" ht="12.75" customHeight="1">
      <c r="B583" s="60" t="s">
        <v>1426</v>
      </c>
      <c r="C583" s="61" t="s">
        <v>88</v>
      </c>
      <c r="D583" s="61" t="s">
        <v>1418</v>
      </c>
      <c r="E583" s="61" t="s">
        <v>1419</v>
      </c>
      <c r="F583" s="61" t="s">
        <v>1419</v>
      </c>
      <c r="G583" s="61" t="s">
        <v>1427</v>
      </c>
      <c r="H583" s="62" t="s">
        <v>869</v>
      </c>
      <c r="I583" s="63">
        <v>0</v>
      </c>
      <c r="J583" s="61" t="s">
        <v>1395</v>
      </c>
      <c r="K583" s="53" t="s">
        <v>95</v>
      </c>
      <c r="L583" s="61"/>
      <c r="M583" s="64" t="s">
        <v>1421</v>
      </c>
      <c r="N583" s="62"/>
      <c r="O583" s="65"/>
      <c r="P583" s="65">
        <v>3041400130</v>
      </c>
      <c r="Q583" s="65">
        <v>1824841000</v>
      </c>
      <c r="R583" s="65">
        <v>1216561000</v>
      </c>
      <c r="S583" s="65"/>
      <c r="T583" s="65"/>
      <c r="U583" s="65"/>
      <c r="V583" s="65"/>
      <c r="W583" s="65"/>
      <c r="X583" s="66"/>
      <c r="Y583" s="66">
        <v>0</v>
      </c>
      <c r="Z583" s="67">
        <f t="shared" si="135"/>
        <v>0</v>
      </c>
      <c r="AA583" s="91"/>
      <c r="AB583" s="69">
        <v>2015</v>
      </c>
      <c r="AC583" s="69" t="s">
        <v>1830</v>
      </c>
    </row>
    <row r="584" spans="2:29" ht="12.75" customHeight="1">
      <c r="B584" s="60" t="s">
        <v>1428</v>
      </c>
      <c r="C584" s="61" t="s">
        <v>88</v>
      </c>
      <c r="D584" s="61" t="s">
        <v>1418</v>
      </c>
      <c r="E584" s="61" t="s">
        <v>1419</v>
      </c>
      <c r="F584" s="61" t="s">
        <v>1419</v>
      </c>
      <c r="G584" s="61" t="s">
        <v>1427</v>
      </c>
      <c r="H584" s="62" t="s">
        <v>869</v>
      </c>
      <c r="I584" s="63">
        <v>0</v>
      </c>
      <c r="J584" s="61" t="s">
        <v>1395</v>
      </c>
      <c r="K584" s="53" t="s">
        <v>95</v>
      </c>
      <c r="L584" s="61"/>
      <c r="M584" s="64" t="s">
        <v>1421</v>
      </c>
      <c r="N584" s="62"/>
      <c r="O584" s="65"/>
      <c r="P584" s="65"/>
      <c r="Q584" s="65">
        <v>1183717636</v>
      </c>
      <c r="R584" s="65">
        <v>895999581</v>
      </c>
      <c r="S584" s="65"/>
      <c r="T584" s="65"/>
      <c r="U584" s="65"/>
      <c r="V584" s="65"/>
      <c r="W584" s="65"/>
      <c r="X584" s="66"/>
      <c r="Y584" s="66">
        <v>0</v>
      </c>
      <c r="Z584" s="67">
        <f t="shared" si="135"/>
        <v>0</v>
      </c>
      <c r="AA584" s="91"/>
      <c r="AB584" s="69">
        <v>2015</v>
      </c>
      <c r="AC584" s="69" t="s">
        <v>1830</v>
      </c>
    </row>
    <row r="585" spans="2:29" ht="12.75" customHeight="1">
      <c r="B585" s="60" t="s">
        <v>1429</v>
      </c>
      <c r="C585" s="61" t="s">
        <v>88</v>
      </c>
      <c r="D585" s="61" t="s">
        <v>1418</v>
      </c>
      <c r="E585" s="61" t="s">
        <v>1419</v>
      </c>
      <c r="F585" s="61" t="s">
        <v>1419</v>
      </c>
      <c r="G585" s="61" t="s">
        <v>1427</v>
      </c>
      <c r="H585" s="62" t="s">
        <v>869</v>
      </c>
      <c r="I585" s="63">
        <v>0</v>
      </c>
      <c r="J585" s="61" t="s">
        <v>1395</v>
      </c>
      <c r="K585" s="53" t="s">
        <v>95</v>
      </c>
      <c r="L585" s="61"/>
      <c r="M585" s="64" t="s">
        <v>1421</v>
      </c>
      <c r="N585" s="62"/>
      <c r="O585" s="65"/>
      <c r="P585" s="65"/>
      <c r="Q585" s="65">
        <v>0</v>
      </c>
      <c r="R585" s="65">
        <v>0</v>
      </c>
      <c r="S585" s="65"/>
      <c r="T585" s="65"/>
      <c r="U585" s="65"/>
      <c r="V585" s="65"/>
      <c r="W585" s="65"/>
      <c r="X585" s="66"/>
      <c r="Y585" s="66">
        <v>0</v>
      </c>
      <c r="Z585" s="67">
        <f t="shared" si="135"/>
        <v>0</v>
      </c>
      <c r="AA585" s="91"/>
      <c r="AB585" s="69">
        <v>2015</v>
      </c>
      <c r="AC585" s="69" t="s">
        <v>1830</v>
      </c>
    </row>
    <row r="586" spans="2:29" ht="12.75" customHeight="1">
      <c r="B586" s="60" t="s">
        <v>1430</v>
      </c>
      <c r="C586" s="61" t="s">
        <v>88</v>
      </c>
      <c r="D586" s="61" t="s">
        <v>1418</v>
      </c>
      <c r="E586" s="61" t="s">
        <v>1419</v>
      </c>
      <c r="F586" s="61" t="s">
        <v>1419</v>
      </c>
      <c r="G586" s="61" t="s">
        <v>1431</v>
      </c>
      <c r="H586" s="62" t="s">
        <v>869</v>
      </c>
      <c r="I586" s="63">
        <v>0</v>
      </c>
      <c r="J586" s="61" t="s">
        <v>1395</v>
      </c>
      <c r="K586" s="53" t="s">
        <v>95</v>
      </c>
      <c r="L586" s="61"/>
      <c r="M586" s="64" t="s">
        <v>1421</v>
      </c>
      <c r="N586" s="62"/>
      <c r="O586" s="65">
        <v>8563200000</v>
      </c>
      <c r="P586" s="65">
        <v>99784347137</v>
      </c>
      <c r="Q586" s="65">
        <v>67992602000</v>
      </c>
      <c r="R586" s="65">
        <v>8309079000</v>
      </c>
      <c r="S586" s="65"/>
      <c r="T586" s="65"/>
      <c r="U586" s="65"/>
      <c r="V586" s="65"/>
      <c r="W586" s="65"/>
      <c r="X586" s="66"/>
      <c r="Y586" s="66">
        <v>0</v>
      </c>
      <c r="Z586" s="67">
        <f t="shared" si="135"/>
        <v>0</v>
      </c>
      <c r="AA586" s="91"/>
      <c r="AB586" s="69">
        <v>2015</v>
      </c>
      <c r="AC586" s="69" t="s">
        <v>1830</v>
      </c>
    </row>
    <row r="587" spans="2:29" ht="12.75" customHeight="1">
      <c r="B587" s="60" t="s">
        <v>1432</v>
      </c>
      <c r="C587" s="61" t="s">
        <v>88</v>
      </c>
      <c r="D587" s="61" t="s">
        <v>1418</v>
      </c>
      <c r="E587" s="61" t="s">
        <v>1419</v>
      </c>
      <c r="F587" s="61" t="s">
        <v>1419</v>
      </c>
      <c r="G587" s="61" t="s">
        <v>1431</v>
      </c>
      <c r="H587" s="62" t="s">
        <v>869</v>
      </c>
      <c r="I587" s="63">
        <v>0</v>
      </c>
      <c r="J587" s="61" t="s">
        <v>1395</v>
      </c>
      <c r="K587" s="53" t="s">
        <v>95</v>
      </c>
      <c r="L587" s="61"/>
      <c r="M587" s="64" t="s">
        <v>1421</v>
      </c>
      <c r="N587" s="62"/>
      <c r="O587" s="65">
        <v>8563200000</v>
      </c>
      <c r="P587" s="65">
        <v>99784347137</v>
      </c>
      <c r="Q587" s="65">
        <v>0</v>
      </c>
      <c r="R587" s="65">
        <v>0</v>
      </c>
      <c r="S587" s="65"/>
      <c r="T587" s="65"/>
      <c r="U587" s="65"/>
      <c r="V587" s="65"/>
      <c r="W587" s="65"/>
      <c r="X587" s="66"/>
      <c r="Y587" s="66">
        <v>108347547137</v>
      </c>
      <c r="Z587" s="67">
        <f t="shared" si="135"/>
        <v>121349252793.44002</v>
      </c>
      <c r="AA587" s="91"/>
      <c r="AB587" s="69">
        <v>2015</v>
      </c>
      <c r="AC587" s="69"/>
    </row>
    <row r="588" spans="2:29" ht="12.75" customHeight="1">
      <c r="B588" s="60" t="s">
        <v>1433</v>
      </c>
      <c r="C588" s="61" t="s">
        <v>88</v>
      </c>
      <c r="D588" s="61" t="s">
        <v>1434</v>
      </c>
      <c r="E588" s="61" t="s">
        <v>1435</v>
      </c>
      <c r="F588" s="61" t="s">
        <v>1435</v>
      </c>
      <c r="G588" s="61" t="s">
        <v>1436</v>
      </c>
      <c r="H588" s="62" t="s">
        <v>869</v>
      </c>
      <c r="I588" s="63">
        <v>0</v>
      </c>
      <c r="J588" s="61" t="s">
        <v>1437</v>
      </c>
      <c r="K588" s="53" t="s">
        <v>95</v>
      </c>
      <c r="L588" s="61"/>
      <c r="M588" s="64" t="s">
        <v>1421</v>
      </c>
      <c r="N588" s="62"/>
      <c r="O588" s="65">
        <v>3504909</v>
      </c>
      <c r="P588" s="65"/>
      <c r="Q588" s="65"/>
      <c r="R588" s="65"/>
      <c r="S588" s="65"/>
      <c r="T588" s="65"/>
      <c r="U588" s="65"/>
      <c r="V588" s="65"/>
      <c r="W588" s="65"/>
      <c r="X588" s="66"/>
      <c r="Y588" s="66">
        <v>3504909</v>
      </c>
      <c r="Z588" s="67">
        <f t="shared" si="135"/>
        <v>3925498.0800000005</v>
      </c>
      <c r="AA588" s="91"/>
      <c r="AB588" s="69">
        <v>2015</v>
      </c>
      <c r="AC588" s="69"/>
    </row>
    <row r="589" spans="2:29" ht="12.75" customHeight="1">
      <c r="B589" s="60" t="s">
        <v>1438</v>
      </c>
      <c r="C589" s="61" t="s">
        <v>88</v>
      </c>
      <c r="D589" s="61" t="s">
        <v>1405</v>
      </c>
      <c r="E589" s="61" t="s">
        <v>1406</v>
      </c>
      <c r="F589" s="61" t="s">
        <v>1406</v>
      </c>
      <c r="G589" s="61" t="s">
        <v>1439</v>
      </c>
      <c r="H589" s="62" t="s">
        <v>869</v>
      </c>
      <c r="I589" s="63">
        <v>0</v>
      </c>
      <c r="J589" s="61" t="s">
        <v>1437</v>
      </c>
      <c r="K589" s="53" t="s">
        <v>95</v>
      </c>
      <c r="L589" s="61"/>
      <c r="M589" s="64" t="s">
        <v>1421</v>
      </c>
      <c r="N589" s="62"/>
      <c r="O589" s="65"/>
      <c r="P589" s="65">
        <v>231000000</v>
      </c>
      <c r="Q589" s="65">
        <v>9220000000</v>
      </c>
      <c r="R589" s="65"/>
      <c r="S589" s="65"/>
      <c r="T589" s="65"/>
      <c r="U589" s="65"/>
      <c r="V589" s="65"/>
      <c r="W589" s="65"/>
      <c r="X589" s="66"/>
      <c r="Y589" s="66">
        <v>0</v>
      </c>
      <c r="Z589" s="67">
        <f t="shared" si="135"/>
        <v>0</v>
      </c>
      <c r="AA589" s="91"/>
      <c r="AB589" s="69">
        <v>2015</v>
      </c>
      <c r="AC589" s="69" t="s">
        <v>1830</v>
      </c>
    </row>
    <row r="590" spans="2:29" ht="12.75" customHeight="1">
      <c r="B590" s="60" t="s">
        <v>1440</v>
      </c>
      <c r="C590" s="61" t="s">
        <v>88</v>
      </c>
      <c r="D590" s="61" t="s">
        <v>1405</v>
      </c>
      <c r="E590" s="61" t="s">
        <v>1406</v>
      </c>
      <c r="F590" s="61" t="s">
        <v>1406</v>
      </c>
      <c r="G590" s="61" t="s">
        <v>1439</v>
      </c>
      <c r="H590" s="62" t="s">
        <v>869</v>
      </c>
      <c r="I590" s="63">
        <v>0</v>
      </c>
      <c r="J590" s="61" t="s">
        <v>1437</v>
      </c>
      <c r="K590" s="53" t="s">
        <v>95</v>
      </c>
      <c r="L590" s="61"/>
      <c r="M590" s="64" t="s">
        <v>1421</v>
      </c>
      <c r="N590" s="62"/>
      <c r="O590" s="65"/>
      <c r="P590" s="65">
        <v>231000000</v>
      </c>
      <c r="Q590" s="65">
        <v>0</v>
      </c>
      <c r="R590" s="65"/>
      <c r="S590" s="65"/>
      <c r="T590" s="65"/>
      <c r="U590" s="65"/>
      <c r="V590" s="65"/>
      <c r="W590" s="65"/>
      <c r="X590" s="66"/>
      <c r="Y590" s="66">
        <v>0</v>
      </c>
      <c r="Z590" s="67">
        <f t="shared" si="135"/>
        <v>0</v>
      </c>
      <c r="AA590" s="91"/>
      <c r="AB590" s="69">
        <v>2015</v>
      </c>
      <c r="AC590" s="69" t="s">
        <v>1830</v>
      </c>
    </row>
    <row r="591" spans="2:29" ht="12.75" customHeight="1">
      <c r="B591" s="60" t="s">
        <v>1441</v>
      </c>
      <c r="C591" s="61" t="s">
        <v>88</v>
      </c>
      <c r="D591" s="61" t="s">
        <v>1405</v>
      </c>
      <c r="E591" s="61" t="s">
        <v>1406</v>
      </c>
      <c r="F591" s="61" t="s">
        <v>1406</v>
      </c>
      <c r="G591" s="61" t="s">
        <v>1439</v>
      </c>
      <c r="H591" s="62" t="s">
        <v>869</v>
      </c>
      <c r="I591" s="63">
        <v>0</v>
      </c>
      <c r="J591" s="61" t="s">
        <v>1437</v>
      </c>
      <c r="K591" s="53" t="s">
        <v>95</v>
      </c>
      <c r="L591" s="61"/>
      <c r="M591" s="64" t="s">
        <v>1421</v>
      </c>
      <c r="N591" s="62"/>
      <c r="O591" s="65"/>
      <c r="P591" s="65">
        <v>97310000</v>
      </c>
      <c r="Q591" s="65">
        <v>11676258000</v>
      </c>
      <c r="R591" s="65"/>
      <c r="S591" s="65"/>
      <c r="T591" s="65"/>
      <c r="U591" s="65"/>
      <c r="V591" s="65"/>
      <c r="W591" s="65"/>
      <c r="X591" s="66"/>
      <c r="Y591" s="66">
        <v>11773568000</v>
      </c>
      <c r="Z591" s="67">
        <f t="shared" si="135"/>
        <v>13186396160.000002</v>
      </c>
      <c r="AA591" s="91"/>
      <c r="AB591" s="69">
        <v>2015</v>
      </c>
      <c r="AC591" s="69"/>
    </row>
    <row r="592" spans="2:29" ht="12.75" customHeight="1">
      <c r="B592" s="60" t="s">
        <v>1442</v>
      </c>
      <c r="C592" s="61" t="s">
        <v>88</v>
      </c>
      <c r="D592" s="61" t="s">
        <v>1443</v>
      </c>
      <c r="E592" s="61" t="s">
        <v>1444</v>
      </c>
      <c r="F592" s="61" t="s">
        <v>1445</v>
      </c>
      <c r="G592" s="61" t="s">
        <v>1446</v>
      </c>
      <c r="H592" s="62" t="s">
        <v>93</v>
      </c>
      <c r="I592" s="63">
        <v>0</v>
      </c>
      <c r="J592" s="61" t="s">
        <v>1437</v>
      </c>
      <c r="K592" s="53" t="s">
        <v>95</v>
      </c>
      <c r="L592" s="61"/>
      <c r="M592" s="64" t="s">
        <v>1421</v>
      </c>
      <c r="N592" s="62"/>
      <c r="O592" s="65"/>
      <c r="P592" s="65">
        <v>210000000</v>
      </c>
      <c r="Q592" s="65">
        <v>200000000</v>
      </c>
      <c r="R592" s="65"/>
      <c r="S592" s="65"/>
      <c r="T592" s="65"/>
      <c r="U592" s="65"/>
      <c r="V592" s="65"/>
      <c r="W592" s="65"/>
      <c r="X592" s="66"/>
      <c r="Y592" s="66">
        <v>410000000</v>
      </c>
      <c r="Z592" s="67">
        <f t="shared" si="135"/>
        <v>459200000.00000006</v>
      </c>
      <c r="AA592" s="91"/>
      <c r="AB592" s="69">
        <v>2015</v>
      </c>
      <c r="AC592" s="69"/>
    </row>
    <row r="593" spans="2:29" ht="12.75" customHeight="1">
      <c r="B593" s="60" t="s">
        <v>1447</v>
      </c>
      <c r="C593" s="61" t="s">
        <v>88</v>
      </c>
      <c r="D593" s="61" t="s">
        <v>1448</v>
      </c>
      <c r="E593" s="61" t="s">
        <v>1449</v>
      </c>
      <c r="F593" s="61" t="s">
        <v>1449</v>
      </c>
      <c r="G593" s="61" t="s">
        <v>1450</v>
      </c>
      <c r="H593" s="62" t="s">
        <v>93</v>
      </c>
      <c r="I593" s="63">
        <v>0</v>
      </c>
      <c r="J593" s="61" t="s">
        <v>1437</v>
      </c>
      <c r="K593" s="53" t="s">
        <v>95</v>
      </c>
      <c r="L593" s="61"/>
      <c r="M593" s="64" t="s">
        <v>1421</v>
      </c>
      <c r="N593" s="62"/>
      <c r="O593" s="65"/>
      <c r="P593" s="65">
        <v>65000000</v>
      </c>
      <c r="Q593" s="65">
        <v>65000000</v>
      </c>
      <c r="R593" s="65">
        <v>65000000</v>
      </c>
      <c r="S593" s="65">
        <v>65000000</v>
      </c>
      <c r="T593" s="65">
        <v>65000000</v>
      </c>
      <c r="U593" s="65"/>
      <c r="V593" s="65"/>
      <c r="W593" s="65"/>
      <c r="X593" s="66"/>
      <c r="Y593" s="66">
        <v>0</v>
      </c>
      <c r="Z593" s="67">
        <f t="shared" si="135"/>
        <v>0</v>
      </c>
      <c r="AA593" s="91"/>
      <c r="AB593" s="69">
        <v>2015</v>
      </c>
      <c r="AC593" s="69" t="s">
        <v>1830</v>
      </c>
    </row>
    <row r="594" spans="2:29" ht="12.75" customHeight="1">
      <c r="B594" s="60" t="s">
        <v>1451</v>
      </c>
      <c r="C594" s="61" t="s">
        <v>88</v>
      </c>
      <c r="D594" s="61" t="s">
        <v>1448</v>
      </c>
      <c r="E594" s="61" t="s">
        <v>1449</v>
      </c>
      <c r="F594" s="61" t="s">
        <v>1449</v>
      </c>
      <c r="G594" s="61" t="s">
        <v>1450</v>
      </c>
      <c r="H594" s="62" t="s">
        <v>93</v>
      </c>
      <c r="I594" s="63">
        <v>0</v>
      </c>
      <c r="J594" s="61" t="s">
        <v>1437</v>
      </c>
      <c r="K594" s="53" t="s">
        <v>95</v>
      </c>
      <c r="L594" s="61"/>
      <c r="M594" s="64" t="s">
        <v>1421</v>
      </c>
      <c r="N594" s="62"/>
      <c r="O594" s="65"/>
      <c r="P594" s="65">
        <v>0</v>
      </c>
      <c r="Q594" s="65">
        <v>65000000</v>
      </c>
      <c r="R594" s="65">
        <v>65000000</v>
      </c>
      <c r="S594" s="65">
        <v>65000000</v>
      </c>
      <c r="T594" s="65">
        <v>65000000</v>
      </c>
      <c r="U594" s="65"/>
      <c r="V594" s="65"/>
      <c r="W594" s="65"/>
      <c r="X594" s="66"/>
      <c r="Y594" s="66">
        <v>0</v>
      </c>
      <c r="Z594" s="67">
        <f t="shared" si="135"/>
        <v>0</v>
      </c>
      <c r="AA594" s="91"/>
      <c r="AB594" s="69">
        <v>2015</v>
      </c>
      <c r="AC594" s="69"/>
    </row>
    <row r="595" spans="2:29" ht="12.75" customHeight="1">
      <c r="B595" s="60" t="s">
        <v>1452</v>
      </c>
      <c r="C595" s="61" t="s">
        <v>88</v>
      </c>
      <c r="D595" s="61" t="s">
        <v>1448</v>
      </c>
      <c r="E595" s="61" t="s">
        <v>1449</v>
      </c>
      <c r="F595" s="61" t="s">
        <v>1449</v>
      </c>
      <c r="G595" s="61" t="s">
        <v>1450</v>
      </c>
      <c r="H595" s="62" t="s">
        <v>93</v>
      </c>
      <c r="I595" s="63">
        <v>0</v>
      </c>
      <c r="J595" s="61" t="s">
        <v>1437</v>
      </c>
      <c r="K595" s="53" t="s">
        <v>95</v>
      </c>
      <c r="L595" s="61"/>
      <c r="M595" s="64" t="s">
        <v>1421</v>
      </c>
      <c r="N595" s="62"/>
      <c r="O595" s="65"/>
      <c r="P595" s="65">
        <v>0</v>
      </c>
      <c r="Q595" s="65">
        <v>65000000</v>
      </c>
      <c r="R595" s="65">
        <v>0</v>
      </c>
      <c r="S595" s="65">
        <v>0</v>
      </c>
      <c r="T595" s="65">
        <v>65000000</v>
      </c>
      <c r="U595" s="65"/>
      <c r="V595" s="65"/>
      <c r="W595" s="65"/>
      <c r="X595" s="66"/>
      <c r="Y595" s="66">
        <f>Q595+T595</f>
        <v>130000000</v>
      </c>
      <c r="Z595" s="67">
        <f t="shared" si="135"/>
        <v>145600000</v>
      </c>
      <c r="AA595" s="91"/>
      <c r="AB595" s="69">
        <v>2015</v>
      </c>
      <c r="AC595" s="69"/>
    </row>
    <row r="596" spans="2:29" ht="12.75" customHeight="1">
      <c r="B596" s="60" t="s">
        <v>1453</v>
      </c>
      <c r="C596" s="61" t="s">
        <v>88</v>
      </c>
      <c r="D596" s="61" t="s">
        <v>1454</v>
      </c>
      <c r="E596" s="61" t="s">
        <v>1455</v>
      </c>
      <c r="F596" s="61" t="s">
        <v>1456</v>
      </c>
      <c r="G596" s="61" t="s">
        <v>1456</v>
      </c>
      <c r="H596" s="62" t="s">
        <v>93</v>
      </c>
      <c r="I596" s="63">
        <v>80</v>
      </c>
      <c r="J596" s="61" t="s">
        <v>1395</v>
      </c>
      <c r="K596" s="53" t="s">
        <v>95</v>
      </c>
      <c r="L596" s="61"/>
      <c r="M596" s="64" t="s">
        <v>1396</v>
      </c>
      <c r="N596" s="62"/>
      <c r="O596" s="65"/>
      <c r="P596" s="65" t="s">
        <v>1457</v>
      </c>
      <c r="Q596" s="65">
        <v>244192327</v>
      </c>
      <c r="R596" s="65">
        <v>197801315</v>
      </c>
      <c r="S596" s="65">
        <v>180878624</v>
      </c>
      <c r="T596" s="65"/>
      <c r="U596" s="65"/>
      <c r="V596" s="65"/>
      <c r="W596" s="65"/>
      <c r="X596" s="66"/>
      <c r="Y596" s="66">
        <v>0</v>
      </c>
      <c r="Z596" s="67">
        <f t="shared" si="135"/>
        <v>0</v>
      </c>
      <c r="AA596" s="91"/>
      <c r="AB596" s="69">
        <v>2015</v>
      </c>
      <c r="AC596" s="69" t="s">
        <v>1830</v>
      </c>
    </row>
    <row r="597" spans="2:29" ht="12.75" customHeight="1">
      <c r="B597" s="60" t="s">
        <v>1458</v>
      </c>
      <c r="C597" s="61" t="s">
        <v>88</v>
      </c>
      <c r="D597" s="61" t="s">
        <v>1454</v>
      </c>
      <c r="E597" s="61" t="s">
        <v>1455</v>
      </c>
      <c r="F597" s="61" t="s">
        <v>1456</v>
      </c>
      <c r="G597" s="61" t="s">
        <v>1456</v>
      </c>
      <c r="H597" s="62" t="s">
        <v>93</v>
      </c>
      <c r="I597" s="63">
        <v>80</v>
      </c>
      <c r="J597" s="61" t="s">
        <v>1395</v>
      </c>
      <c r="K597" s="53" t="s">
        <v>95</v>
      </c>
      <c r="L597" s="61"/>
      <c r="M597" s="64" t="s">
        <v>1396</v>
      </c>
      <c r="N597" s="62"/>
      <c r="O597" s="65"/>
      <c r="P597" s="65">
        <v>198475921</v>
      </c>
      <c r="Q597" s="65">
        <v>204637091</v>
      </c>
      <c r="R597" s="65">
        <v>169461011</v>
      </c>
      <c r="S597" s="65">
        <v>152286307</v>
      </c>
      <c r="T597" s="65"/>
      <c r="U597" s="65"/>
      <c r="V597" s="65"/>
      <c r="W597" s="65"/>
      <c r="X597" s="66"/>
      <c r="Y597" s="66">
        <v>0</v>
      </c>
      <c r="Z597" s="67">
        <f t="shared" si="135"/>
        <v>0</v>
      </c>
      <c r="AA597" s="91"/>
      <c r="AB597" s="69">
        <v>2015</v>
      </c>
      <c r="AC597" s="69" t="s">
        <v>1830</v>
      </c>
    </row>
    <row r="598" spans="2:29" ht="12.75" customHeight="1">
      <c r="B598" s="60" t="s">
        <v>1459</v>
      </c>
      <c r="C598" s="61" t="s">
        <v>88</v>
      </c>
      <c r="D598" s="61" t="s">
        <v>1454</v>
      </c>
      <c r="E598" s="61" t="s">
        <v>1455</v>
      </c>
      <c r="F598" s="61" t="s">
        <v>1456</v>
      </c>
      <c r="G598" s="61" t="s">
        <v>1456</v>
      </c>
      <c r="H598" s="62" t="s">
        <v>93</v>
      </c>
      <c r="I598" s="63">
        <v>80</v>
      </c>
      <c r="J598" s="61" t="s">
        <v>1395</v>
      </c>
      <c r="K598" s="53" t="s">
        <v>95</v>
      </c>
      <c r="L598" s="61"/>
      <c r="M598" s="64" t="s">
        <v>1396</v>
      </c>
      <c r="N598" s="62"/>
      <c r="O598" s="65"/>
      <c r="P598" s="65">
        <v>227371202</v>
      </c>
      <c r="Q598" s="65">
        <v>204637091</v>
      </c>
      <c r="R598" s="65">
        <v>169461011</v>
      </c>
      <c r="S598" s="65">
        <v>152286307</v>
      </c>
      <c r="T598" s="65"/>
      <c r="U598" s="65"/>
      <c r="V598" s="65"/>
      <c r="W598" s="65"/>
      <c r="X598" s="66"/>
      <c r="Y598" s="66">
        <v>0</v>
      </c>
      <c r="Z598" s="67">
        <f t="shared" si="135"/>
        <v>0</v>
      </c>
      <c r="AA598" s="91"/>
      <c r="AB598" s="69">
        <v>2015</v>
      </c>
      <c r="AC598" s="69" t="s">
        <v>1830</v>
      </c>
    </row>
    <row r="599" spans="2:29" ht="12.75" customHeight="1">
      <c r="B599" s="60" t="s">
        <v>1460</v>
      </c>
      <c r="C599" s="61" t="s">
        <v>88</v>
      </c>
      <c r="D599" s="61" t="s">
        <v>1454</v>
      </c>
      <c r="E599" s="61" t="s">
        <v>1455</v>
      </c>
      <c r="F599" s="61" t="s">
        <v>1456</v>
      </c>
      <c r="G599" s="61" t="s">
        <v>1456</v>
      </c>
      <c r="H599" s="62" t="s">
        <v>93</v>
      </c>
      <c r="I599" s="63">
        <v>80</v>
      </c>
      <c r="J599" s="61" t="s">
        <v>1395</v>
      </c>
      <c r="K599" s="53" t="s">
        <v>95</v>
      </c>
      <c r="L599" s="61"/>
      <c r="M599" s="64" t="s">
        <v>1396</v>
      </c>
      <c r="N599" s="62"/>
      <c r="O599" s="65"/>
      <c r="P599" s="65">
        <v>227371202</v>
      </c>
      <c r="Q599" s="65">
        <v>119235124</v>
      </c>
      <c r="R599" s="65">
        <v>169461010.99999997</v>
      </c>
      <c r="S599" s="65">
        <v>152286307</v>
      </c>
      <c r="T599" s="65"/>
      <c r="U599" s="65"/>
      <c r="V599" s="65"/>
      <c r="W599" s="65"/>
      <c r="X599" s="66"/>
      <c r="Y599" s="66">
        <v>0</v>
      </c>
      <c r="Z599" s="67">
        <f t="shared" si="135"/>
        <v>0</v>
      </c>
      <c r="AA599" s="91"/>
      <c r="AB599" s="69">
        <v>2015</v>
      </c>
      <c r="AC599" s="69" t="s">
        <v>1830</v>
      </c>
    </row>
    <row r="600" spans="2:29" ht="12.75" customHeight="1">
      <c r="B600" s="60" t="s">
        <v>1461</v>
      </c>
      <c r="C600" s="61" t="s">
        <v>88</v>
      </c>
      <c r="D600" s="61" t="s">
        <v>1454</v>
      </c>
      <c r="E600" s="61" t="s">
        <v>1455</v>
      </c>
      <c r="F600" s="61" t="s">
        <v>1456</v>
      </c>
      <c r="G600" s="61" t="s">
        <v>1456</v>
      </c>
      <c r="H600" s="62" t="s">
        <v>93</v>
      </c>
      <c r="I600" s="63">
        <v>80</v>
      </c>
      <c r="J600" s="61" t="s">
        <v>1395</v>
      </c>
      <c r="K600" s="53" t="s">
        <v>95</v>
      </c>
      <c r="L600" s="61"/>
      <c r="M600" s="64" t="s">
        <v>1396</v>
      </c>
      <c r="N600" s="62"/>
      <c r="O600" s="65"/>
      <c r="P600" s="65">
        <v>227371202</v>
      </c>
      <c r="Q600" s="65">
        <v>157634856</v>
      </c>
      <c r="R600" s="65">
        <v>169461010.99999997</v>
      </c>
      <c r="S600" s="65">
        <v>152286307</v>
      </c>
      <c r="T600" s="65"/>
      <c r="U600" s="65"/>
      <c r="V600" s="65"/>
      <c r="W600" s="65"/>
      <c r="X600" s="66"/>
      <c r="Y600" s="66">
        <v>0</v>
      </c>
      <c r="Z600" s="67">
        <f t="shared" si="135"/>
        <v>0</v>
      </c>
      <c r="AA600" s="91"/>
      <c r="AB600" s="69">
        <v>2015</v>
      </c>
      <c r="AC600" s="69" t="s">
        <v>1830</v>
      </c>
    </row>
    <row r="601" spans="2:29" ht="12.75" customHeight="1">
      <c r="B601" s="60" t="s">
        <v>1462</v>
      </c>
      <c r="C601" s="61" t="s">
        <v>88</v>
      </c>
      <c r="D601" s="61" t="s">
        <v>1463</v>
      </c>
      <c r="E601" s="61" t="s">
        <v>1455</v>
      </c>
      <c r="F601" s="61" t="s">
        <v>1464</v>
      </c>
      <c r="G601" s="61" t="s">
        <v>1456</v>
      </c>
      <c r="H601" s="62" t="s">
        <v>93</v>
      </c>
      <c r="I601" s="63">
        <v>80</v>
      </c>
      <c r="J601" s="61" t="s">
        <v>1395</v>
      </c>
      <c r="K601" s="53" t="s">
        <v>95</v>
      </c>
      <c r="L601" s="61"/>
      <c r="M601" s="64" t="s">
        <v>1396</v>
      </c>
      <c r="N601" s="62"/>
      <c r="O601" s="65"/>
      <c r="P601" s="65">
        <v>227371202</v>
      </c>
      <c r="Q601" s="65">
        <v>157634856</v>
      </c>
      <c r="R601" s="65">
        <v>92598268</v>
      </c>
      <c r="S601" s="65">
        <v>152286307</v>
      </c>
      <c r="T601" s="65"/>
      <c r="U601" s="65"/>
      <c r="V601" s="65"/>
      <c r="W601" s="65"/>
      <c r="X601" s="66"/>
      <c r="Y601" s="66">
        <v>0</v>
      </c>
      <c r="Z601" s="67">
        <f t="shared" si="135"/>
        <v>0</v>
      </c>
      <c r="AA601" s="91"/>
      <c r="AB601" s="69">
        <v>2016</v>
      </c>
      <c r="AC601" s="69" t="s">
        <v>1830</v>
      </c>
    </row>
    <row r="602" spans="2:29" ht="12.75" customHeight="1">
      <c r="B602" s="60" t="s">
        <v>1465</v>
      </c>
      <c r="C602" s="61" t="s">
        <v>88</v>
      </c>
      <c r="D602" s="61" t="s">
        <v>1463</v>
      </c>
      <c r="E602" s="61" t="s">
        <v>1455</v>
      </c>
      <c r="F602" s="61" t="s">
        <v>1464</v>
      </c>
      <c r="G602" s="61" t="s">
        <v>1456</v>
      </c>
      <c r="H602" s="62" t="s">
        <v>93</v>
      </c>
      <c r="I602" s="63">
        <v>80</v>
      </c>
      <c r="J602" s="61" t="s">
        <v>1395</v>
      </c>
      <c r="K602" s="53" t="s">
        <v>95</v>
      </c>
      <c r="L602" s="61"/>
      <c r="M602" s="64" t="s">
        <v>1396</v>
      </c>
      <c r="N602" s="62"/>
      <c r="O602" s="65"/>
      <c r="P602" s="65">
        <v>227371202</v>
      </c>
      <c r="Q602" s="65">
        <v>157634856</v>
      </c>
      <c r="R602" s="65">
        <v>70666232</v>
      </c>
      <c r="S602" s="65">
        <v>152286307</v>
      </c>
      <c r="T602" s="65"/>
      <c r="U602" s="65"/>
      <c r="V602" s="65"/>
      <c r="W602" s="65"/>
      <c r="X602" s="66"/>
      <c r="Y602" s="66">
        <f>P602+Q602+R602+S602</f>
        <v>607958597</v>
      </c>
      <c r="Z602" s="67">
        <f t="shared" si="135"/>
        <v>680913628.6400001</v>
      </c>
      <c r="AA602" s="91"/>
      <c r="AB602" s="69">
        <v>2016</v>
      </c>
      <c r="AC602" s="69" t="s">
        <v>1830</v>
      </c>
    </row>
    <row r="603" spans="2:29" ht="12.75" customHeight="1">
      <c r="B603" s="60" t="s">
        <v>1466</v>
      </c>
      <c r="C603" s="61" t="s">
        <v>88</v>
      </c>
      <c r="D603" s="61" t="s">
        <v>1463</v>
      </c>
      <c r="E603" s="61" t="s">
        <v>1455</v>
      </c>
      <c r="F603" s="61" t="s">
        <v>1464</v>
      </c>
      <c r="G603" s="61" t="s">
        <v>1456</v>
      </c>
      <c r="H603" s="62" t="s">
        <v>93</v>
      </c>
      <c r="I603" s="63">
        <v>80</v>
      </c>
      <c r="J603" s="61" t="s">
        <v>1395</v>
      </c>
      <c r="K603" s="53" t="s">
        <v>95</v>
      </c>
      <c r="L603" s="61"/>
      <c r="M603" s="64" t="s">
        <v>1396</v>
      </c>
      <c r="N603" s="62"/>
      <c r="O603" s="65"/>
      <c r="P603" s="65">
        <v>227371202</v>
      </c>
      <c r="Q603" s="65">
        <v>157634856</v>
      </c>
      <c r="R603" s="65">
        <v>116032123</v>
      </c>
      <c r="S603" s="65">
        <v>152286307</v>
      </c>
      <c r="T603" s="65"/>
      <c r="U603" s="65"/>
      <c r="V603" s="65"/>
      <c r="W603" s="65"/>
      <c r="X603" s="66"/>
      <c r="Y603" s="66">
        <f>P603+Q603+R603+S603</f>
        <v>653324488</v>
      </c>
      <c r="Z603" s="67">
        <f t="shared" si="135"/>
        <v>731723426.56000006</v>
      </c>
      <c r="AA603" s="91"/>
      <c r="AB603" s="69">
        <v>2016</v>
      </c>
      <c r="AC603" s="69"/>
    </row>
    <row r="604" spans="2:29" ht="12.75" customHeight="1">
      <c r="B604" s="60" t="s">
        <v>1467</v>
      </c>
      <c r="C604" s="61" t="s">
        <v>88</v>
      </c>
      <c r="D604" s="61" t="s">
        <v>1468</v>
      </c>
      <c r="E604" s="61" t="s">
        <v>1469</v>
      </c>
      <c r="F604" s="61" t="s">
        <v>1470</v>
      </c>
      <c r="G604" s="64" t="s">
        <v>1471</v>
      </c>
      <c r="H604" s="62" t="s">
        <v>1472</v>
      </c>
      <c r="I604" s="63">
        <v>10</v>
      </c>
      <c r="J604" s="61" t="s">
        <v>426</v>
      </c>
      <c r="K604" s="53" t="s">
        <v>95</v>
      </c>
      <c r="L604" s="61"/>
      <c r="M604" s="64" t="s">
        <v>1396</v>
      </c>
      <c r="N604" s="62"/>
      <c r="O604" s="65"/>
      <c r="P604" s="65">
        <v>148415728.72999999</v>
      </c>
      <c r="Q604" s="65">
        <v>252000000</v>
      </c>
      <c r="R604" s="65">
        <v>213943477.27000001</v>
      </c>
      <c r="S604" s="65"/>
      <c r="T604" s="65"/>
      <c r="U604" s="65"/>
      <c r="V604" s="65"/>
      <c r="W604" s="65"/>
      <c r="X604" s="66"/>
      <c r="Y604" s="66">
        <v>614359206</v>
      </c>
      <c r="Z604" s="67">
        <f t="shared" si="135"/>
        <v>688082310.72000003</v>
      </c>
      <c r="AA604" s="91"/>
      <c r="AB604" s="69">
        <v>2015</v>
      </c>
      <c r="AC604" s="69"/>
    </row>
    <row r="605" spans="2:29" ht="12.75" customHeight="1">
      <c r="B605" s="60" t="s">
        <v>1473</v>
      </c>
      <c r="C605" s="61" t="s">
        <v>88</v>
      </c>
      <c r="D605" s="61" t="s">
        <v>1474</v>
      </c>
      <c r="E605" s="61" t="s">
        <v>1475</v>
      </c>
      <c r="F605" s="61" t="s">
        <v>1475</v>
      </c>
      <c r="G605" s="61" t="s">
        <v>1476</v>
      </c>
      <c r="H605" s="62" t="s">
        <v>93</v>
      </c>
      <c r="I605" s="63">
        <v>0</v>
      </c>
      <c r="J605" s="61" t="s">
        <v>1477</v>
      </c>
      <c r="K605" s="53" t="s">
        <v>95</v>
      </c>
      <c r="L605" s="61"/>
      <c r="M605" s="64" t="s">
        <v>1421</v>
      </c>
      <c r="N605" s="62"/>
      <c r="O605" s="65"/>
      <c r="P605" s="65"/>
      <c r="Q605" s="65">
        <v>215700000</v>
      </c>
      <c r="R605" s="65">
        <v>100000000</v>
      </c>
      <c r="S605" s="65">
        <v>120000000</v>
      </c>
      <c r="T605" s="65"/>
      <c r="U605" s="65"/>
      <c r="V605" s="65"/>
      <c r="W605" s="65"/>
      <c r="X605" s="66"/>
      <c r="Y605" s="66">
        <v>0</v>
      </c>
      <c r="Z605" s="67">
        <f t="shared" si="135"/>
        <v>0</v>
      </c>
      <c r="AA605" s="91"/>
      <c r="AB605" s="69">
        <v>2015</v>
      </c>
      <c r="AC605" s="69" t="s">
        <v>1830</v>
      </c>
    </row>
    <row r="606" spans="2:29" ht="12.75" customHeight="1">
      <c r="B606" s="60" t="s">
        <v>1478</v>
      </c>
      <c r="C606" s="61" t="s">
        <v>88</v>
      </c>
      <c r="D606" s="61" t="s">
        <v>1474</v>
      </c>
      <c r="E606" s="61" t="s">
        <v>1475</v>
      </c>
      <c r="F606" s="61" t="s">
        <v>1475</v>
      </c>
      <c r="G606" s="61" t="s">
        <v>1476</v>
      </c>
      <c r="H606" s="62" t="s">
        <v>93</v>
      </c>
      <c r="I606" s="63">
        <v>0</v>
      </c>
      <c r="J606" s="61" t="s">
        <v>110</v>
      </c>
      <c r="K606" s="53" t="s">
        <v>95</v>
      </c>
      <c r="L606" s="61"/>
      <c r="M606" s="64" t="s">
        <v>1421</v>
      </c>
      <c r="N606" s="62"/>
      <c r="O606" s="65"/>
      <c r="P606" s="65"/>
      <c r="Q606" s="65">
        <v>201112846.65000001</v>
      </c>
      <c r="R606" s="65">
        <v>93224395.689999998</v>
      </c>
      <c r="S606" s="65">
        <v>111869274.81999999</v>
      </c>
      <c r="T606" s="65"/>
      <c r="U606" s="65"/>
      <c r="V606" s="65"/>
      <c r="W606" s="65"/>
      <c r="X606" s="66"/>
      <c r="Y606" s="66">
        <v>406206517.15999997</v>
      </c>
      <c r="Z606" s="67">
        <f t="shared" si="135"/>
        <v>454951299.21920002</v>
      </c>
      <c r="AA606" s="91"/>
      <c r="AB606" s="69">
        <v>2015</v>
      </c>
      <c r="AC606" s="69"/>
    </row>
    <row r="607" spans="2:29" ht="12.75" customHeight="1">
      <c r="B607" s="60" t="s">
        <v>1479</v>
      </c>
      <c r="C607" s="61" t="s">
        <v>88</v>
      </c>
      <c r="D607" s="61" t="s">
        <v>1480</v>
      </c>
      <c r="E607" s="61" t="s">
        <v>1481</v>
      </c>
      <c r="F607" s="61" t="s">
        <v>1482</v>
      </c>
      <c r="G607" s="61" t="s">
        <v>1483</v>
      </c>
      <c r="H607" s="62" t="s">
        <v>93</v>
      </c>
      <c r="I607" s="63">
        <v>0</v>
      </c>
      <c r="J607" s="61" t="s">
        <v>1484</v>
      </c>
      <c r="K607" s="53" t="s">
        <v>95</v>
      </c>
      <c r="L607" s="61"/>
      <c r="M607" s="64" t="s">
        <v>1421</v>
      </c>
      <c r="N607" s="62"/>
      <c r="O607" s="65"/>
      <c r="P607" s="65"/>
      <c r="Q607" s="65">
        <v>114000000</v>
      </c>
      <c r="R607" s="65">
        <v>165000000</v>
      </c>
      <c r="S607" s="65">
        <v>231000000</v>
      </c>
      <c r="T607" s="65"/>
      <c r="U607" s="65"/>
      <c r="V607" s="65"/>
      <c r="W607" s="65"/>
      <c r="X607" s="66"/>
      <c r="Y607" s="66">
        <v>0</v>
      </c>
      <c r="Z607" s="67">
        <f t="shared" si="135"/>
        <v>0</v>
      </c>
      <c r="AA607" s="91"/>
      <c r="AB607" s="69">
        <v>2015</v>
      </c>
      <c r="AC607" s="69" t="s">
        <v>1830</v>
      </c>
    </row>
    <row r="608" spans="2:29" ht="12.75" customHeight="1">
      <c r="B608" s="60" t="s">
        <v>1485</v>
      </c>
      <c r="C608" s="61" t="s">
        <v>88</v>
      </c>
      <c r="D608" s="61" t="s">
        <v>1480</v>
      </c>
      <c r="E608" s="61" t="s">
        <v>1481</v>
      </c>
      <c r="F608" s="61" t="s">
        <v>1482</v>
      </c>
      <c r="G608" s="61" t="s">
        <v>1483</v>
      </c>
      <c r="H608" s="62" t="s">
        <v>93</v>
      </c>
      <c r="I608" s="63">
        <v>0</v>
      </c>
      <c r="J608" s="61" t="s">
        <v>1484</v>
      </c>
      <c r="K608" s="53" t="s">
        <v>95</v>
      </c>
      <c r="L608" s="61"/>
      <c r="M608" s="64" t="s">
        <v>1421</v>
      </c>
      <c r="N608" s="62"/>
      <c r="O608" s="65"/>
      <c r="P608" s="65"/>
      <c r="Q608" s="65">
        <v>0</v>
      </c>
      <c r="R608" s="65">
        <v>165000000</v>
      </c>
      <c r="S608" s="65">
        <v>231000000</v>
      </c>
      <c r="T608" s="65"/>
      <c r="U608" s="65"/>
      <c r="V608" s="65"/>
      <c r="W608" s="65"/>
      <c r="X608" s="66"/>
      <c r="Y608" s="66">
        <v>0</v>
      </c>
      <c r="Z608" s="67">
        <f t="shared" si="135"/>
        <v>0</v>
      </c>
      <c r="AA608" s="91"/>
      <c r="AB608" s="69">
        <v>2015</v>
      </c>
      <c r="AC608" s="69" t="s">
        <v>1830</v>
      </c>
    </row>
    <row r="609" spans="2:29" ht="12.75" customHeight="1">
      <c r="B609" s="60" t="s">
        <v>1486</v>
      </c>
      <c r="C609" s="61" t="s">
        <v>88</v>
      </c>
      <c r="D609" s="61" t="s">
        <v>1480</v>
      </c>
      <c r="E609" s="61" t="s">
        <v>1481</v>
      </c>
      <c r="F609" s="61" t="s">
        <v>1482</v>
      </c>
      <c r="G609" s="61" t="s">
        <v>1483</v>
      </c>
      <c r="H609" s="62" t="s">
        <v>93</v>
      </c>
      <c r="I609" s="63">
        <v>0</v>
      </c>
      <c r="J609" s="61" t="s">
        <v>1484</v>
      </c>
      <c r="K609" s="53" t="s">
        <v>95</v>
      </c>
      <c r="L609" s="61"/>
      <c r="M609" s="64" t="s">
        <v>1421</v>
      </c>
      <c r="N609" s="62"/>
      <c r="O609" s="65"/>
      <c r="P609" s="65"/>
      <c r="Q609" s="65">
        <v>0</v>
      </c>
      <c r="R609" s="65">
        <v>0</v>
      </c>
      <c r="S609" s="65">
        <v>0</v>
      </c>
      <c r="T609" s="65"/>
      <c r="U609" s="65"/>
      <c r="V609" s="65"/>
      <c r="W609" s="65"/>
      <c r="X609" s="66"/>
      <c r="Y609" s="66">
        <v>0</v>
      </c>
      <c r="Z609" s="67">
        <f t="shared" si="135"/>
        <v>0</v>
      </c>
      <c r="AA609" s="91"/>
      <c r="AB609" s="69">
        <v>2015</v>
      </c>
      <c r="AC609" s="69" t="s">
        <v>1830</v>
      </c>
    </row>
    <row r="610" spans="2:29" ht="12.75" customHeight="1">
      <c r="B610" s="60" t="s">
        <v>1487</v>
      </c>
      <c r="C610" s="61" t="s">
        <v>88</v>
      </c>
      <c r="D610" s="61" t="s">
        <v>1488</v>
      </c>
      <c r="E610" s="61" t="s">
        <v>1489</v>
      </c>
      <c r="F610" s="61" t="s">
        <v>1490</v>
      </c>
      <c r="G610" s="61" t="s">
        <v>1491</v>
      </c>
      <c r="H610" s="62" t="s">
        <v>869</v>
      </c>
      <c r="I610" s="63">
        <v>0</v>
      </c>
      <c r="J610" s="61" t="s">
        <v>1484</v>
      </c>
      <c r="K610" s="53" t="s">
        <v>95</v>
      </c>
      <c r="L610" s="61"/>
      <c r="M610" s="64" t="s">
        <v>1421</v>
      </c>
      <c r="N610" s="62"/>
      <c r="O610" s="65"/>
      <c r="P610" s="65"/>
      <c r="Q610" s="65">
        <v>11565291209.35</v>
      </c>
      <c r="R610" s="65">
        <v>5417901266.6499996</v>
      </c>
      <c r="S610" s="65"/>
      <c r="T610" s="65"/>
      <c r="U610" s="65"/>
      <c r="V610" s="65"/>
      <c r="W610" s="65"/>
      <c r="X610" s="66"/>
      <c r="Y610" s="66">
        <v>0</v>
      </c>
      <c r="Z610" s="67">
        <f t="shared" si="135"/>
        <v>0</v>
      </c>
      <c r="AA610" s="91"/>
      <c r="AB610" s="69">
        <v>2015</v>
      </c>
      <c r="AC610" s="69" t="s">
        <v>1830</v>
      </c>
    </row>
    <row r="611" spans="2:29" ht="12.75" customHeight="1">
      <c r="B611" s="60" t="s">
        <v>1492</v>
      </c>
      <c r="C611" s="61" t="s">
        <v>88</v>
      </c>
      <c r="D611" s="61" t="s">
        <v>1488</v>
      </c>
      <c r="E611" s="61" t="s">
        <v>1489</v>
      </c>
      <c r="F611" s="61" t="s">
        <v>1490</v>
      </c>
      <c r="G611" s="61" t="s">
        <v>1491</v>
      </c>
      <c r="H611" s="62" t="s">
        <v>869</v>
      </c>
      <c r="I611" s="63">
        <v>0</v>
      </c>
      <c r="J611" s="61" t="s">
        <v>1484</v>
      </c>
      <c r="K611" s="53" t="s">
        <v>95</v>
      </c>
      <c r="L611" s="61"/>
      <c r="M611" s="64" t="s">
        <v>1421</v>
      </c>
      <c r="N611" s="62"/>
      <c r="O611" s="65"/>
      <c r="P611" s="65">
        <f>Q610-Q611</f>
        <v>34650031.850000381</v>
      </c>
      <c r="Q611" s="65">
        <v>11530641177.5</v>
      </c>
      <c r="R611" s="65">
        <v>5417901266.6499996</v>
      </c>
      <c r="S611" s="65"/>
      <c r="T611" s="65"/>
      <c r="U611" s="65"/>
      <c r="V611" s="65"/>
      <c r="W611" s="65"/>
      <c r="X611" s="66"/>
      <c r="Y611" s="66">
        <v>0</v>
      </c>
      <c r="Z611" s="67">
        <f t="shared" si="135"/>
        <v>0</v>
      </c>
      <c r="AA611" s="91"/>
      <c r="AB611" s="69">
        <v>2015</v>
      </c>
      <c r="AC611" s="69" t="s">
        <v>1830</v>
      </c>
    </row>
    <row r="612" spans="2:29" ht="12.75" customHeight="1">
      <c r="B612" s="60" t="s">
        <v>1493</v>
      </c>
      <c r="C612" s="61" t="s">
        <v>88</v>
      </c>
      <c r="D612" s="61" t="s">
        <v>1488</v>
      </c>
      <c r="E612" s="61" t="s">
        <v>1489</v>
      </c>
      <c r="F612" s="61" t="s">
        <v>1490</v>
      </c>
      <c r="G612" s="61" t="s">
        <v>1491</v>
      </c>
      <c r="H612" s="62" t="s">
        <v>869</v>
      </c>
      <c r="I612" s="63">
        <v>0</v>
      </c>
      <c r="J612" s="61" t="s">
        <v>1484</v>
      </c>
      <c r="K612" s="53" t="s">
        <v>95</v>
      </c>
      <c r="L612" s="61"/>
      <c r="M612" s="64" t="s">
        <v>1421</v>
      </c>
      <c r="N612" s="62"/>
      <c r="O612" s="65"/>
      <c r="P612" s="65">
        <f t="shared" ref="P612:P625" si="136">Q611-Q612</f>
        <v>9237558.8199996948</v>
      </c>
      <c r="Q612" s="65">
        <v>11521403618.68</v>
      </c>
      <c r="R612" s="65">
        <v>5417901266.6499996</v>
      </c>
      <c r="S612" s="65"/>
      <c r="T612" s="65"/>
      <c r="U612" s="65"/>
      <c r="V612" s="65"/>
      <c r="W612" s="65"/>
      <c r="X612" s="66"/>
      <c r="Y612" s="66">
        <v>0</v>
      </c>
      <c r="Z612" s="67">
        <f t="shared" si="135"/>
        <v>0</v>
      </c>
      <c r="AA612" s="91"/>
      <c r="AB612" s="69">
        <v>2015</v>
      </c>
      <c r="AC612" s="69" t="s">
        <v>1830</v>
      </c>
    </row>
    <row r="613" spans="2:29" ht="12.75" customHeight="1">
      <c r="B613" s="60" t="s">
        <v>1494</v>
      </c>
      <c r="C613" s="61" t="s">
        <v>88</v>
      </c>
      <c r="D613" s="61" t="s">
        <v>1488</v>
      </c>
      <c r="E613" s="61" t="s">
        <v>1489</v>
      </c>
      <c r="F613" s="61" t="s">
        <v>1490</v>
      </c>
      <c r="G613" s="61" t="s">
        <v>1491</v>
      </c>
      <c r="H613" s="62" t="s">
        <v>869</v>
      </c>
      <c r="I613" s="63">
        <v>0</v>
      </c>
      <c r="J613" s="61" t="s">
        <v>1484</v>
      </c>
      <c r="K613" s="53" t="s">
        <v>95</v>
      </c>
      <c r="L613" s="61"/>
      <c r="M613" s="64" t="s">
        <v>1421</v>
      </c>
      <c r="N613" s="62"/>
      <c r="O613" s="65"/>
      <c r="P613" s="65">
        <f t="shared" si="136"/>
        <v>25404800</v>
      </c>
      <c r="Q613" s="65">
        <v>11495998818.68</v>
      </c>
      <c r="R613" s="65">
        <v>5417901266.6499996</v>
      </c>
      <c r="S613" s="65"/>
      <c r="T613" s="65"/>
      <c r="U613" s="65"/>
      <c r="V613" s="65"/>
      <c r="W613" s="65"/>
      <c r="X613" s="66"/>
      <c r="Y613" s="66">
        <v>0</v>
      </c>
      <c r="Z613" s="67">
        <f t="shared" si="135"/>
        <v>0</v>
      </c>
      <c r="AA613" s="91"/>
      <c r="AB613" s="69">
        <v>2015</v>
      </c>
      <c r="AC613" s="69" t="s">
        <v>1830</v>
      </c>
    </row>
    <row r="614" spans="2:29" ht="12.75" customHeight="1">
      <c r="B614" s="60" t="s">
        <v>1495</v>
      </c>
      <c r="C614" s="61" t="s">
        <v>88</v>
      </c>
      <c r="D614" s="61" t="s">
        <v>1488</v>
      </c>
      <c r="E614" s="61" t="s">
        <v>1489</v>
      </c>
      <c r="F614" s="61" t="s">
        <v>1490</v>
      </c>
      <c r="G614" s="61" t="s">
        <v>1491</v>
      </c>
      <c r="H614" s="62" t="s">
        <v>869</v>
      </c>
      <c r="I614" s="63">
        <v>0</v>
      </c>
      <c r="J614" s="61" t="s">
        <v>1484</v>
      </c>
      <c r="K614" s="53" t="s">
        <v>95</v>
      </c>
      <c r="L614" s="61"/>
      <c r="M614" s="64" t="s">
        <v>1421</v>
      </c>
      <c r="N614" s="62"/>
      <c r="O614" s="65"/>
      <c r="P614" s="65">
        <f t="shared" si="136"/>
        <v>9501170</v>
      </c>
      <c r="Q614" s="65">
        <v>11486497648.68</v>
      </c>
      <c r="R614" s="65">
        <v>5417901266.6499996</v>
      </c>
      <c r="S614" s="65"/>
      <c r="T614" s="65"/>
      <c r="U614" s="65"/>
      <c r="V614" s="65"/>
      <c r="W614" s="65"/>
      <c r="X614" s="66"/>
      <c r="Y614" s="66">
        <v>0</v>
      </c>
      <c r="Z614" s="67">
        <f t="shared" si="135"/>
        <v>0</v>
      </c>
      <c r="AA614" s="91"/>
      <c r="AB614" s="69">
        <v>2015</v>
      </c>
      <c r="AC614" s="69" t="s">
        <v>1830</v>
      </c>
    </row>
    <row r="615" spans="2:29" ht="12.75" customHeight="1">
      <c r="B615" s="60" t="s">
        <v>1496</v>
      </c>
      <c r="C615" s="61" t="s">
        <v>88</v>
      </c>
      <c r="D615" s="61" t="s">
        <v>1488</v>
      </c>
      <c r="E615" s="61" t="s">
        <v>1489</v>
      </c>
      <c r="F615" s="61" t="s">
        <v>1490</v>
      </c>
      <c r="G615" s="61" t="s">
        <v>1491</v>
      </c>
      <c r="H615" s="62" t="s">
        <v>869</v>
      </c>
      <c r="I615" s="63">
        <v>0</v>
      </c>
      <c r="J615" s="61" t="s">
        <v>1484</v>
      </c>
      <c r="K615" s="53" t="s">
        <v>95</v>
      </c>
      <c r="L615" s="61"/>
      <c r="M615" s="64" t="s">
        <v>1421</v>
      </c>
      <c r="N615" s="62"/>
      <c r="O615" s="65"/>
      <c r="P615" s="65">
        <f t="shared" si="136"/>
        <v>2335299250</v>
      </c>
      <c r="Q615" s="65">
        <v>9151198398.6800003</v>
      </c>
      <c r="R615" s="65">
        <v>5417901266.6499996</v>
      </c>
      <c r="S615" s="65"/>
      <c r="T615" s="65"/>
      <c r="U615" s="65"/>
      <c r="V615" s="65"/>
      <c r="W615" s="65"/>
      <c r="X615" s="66"/>
      <c r="Y615" s="66">
        <v>0</v>
      </c>
      <c r="Z615" s="67">
        <f t="shared" si="135"/>
        <v>0</v>
      </c>
      <c r="AA615" s="91"/>
      <c r="AB615" s="69">
        <v>2015</v>
      </c>
      <c r="AC615" s="69" t="s">
        <v>1830</v>
      </c>
    </row>
    <row r="616" spans="2:29" ht="12.75" customHeight="1">
      <c r="B616" s="60" t="s">
        <v>1497</v>
      </c>
      <c r="C616" s="61" t="s">
        <v>88</v>
      </c>
      <c r="D616" s="61" t="s">
        <v>1488</v>
      </c>
      <c r="E616" s="61" t="s">
        <v>1489</v>
      </c>
      <c r="F616" s="61" t="s">
        <v>1490</v>
      </c>
      <c r="G616" s="61" t="s">
        <v>1491</v>
      </c>
      <c r="H616" s="62" t="s">
        <v>869</v>
      </c>
      <c r="I616" s="63">
        <v>0</v>
      </c>
      <c r="J616" s="61" t="s">
        <v>1484</v>
      </c>
      <c r="K616" s="53" t="s">
        <v>95</v>
      </c>
      <c r="L616" s="61"/>
      <c r="M616" s="64" t="s">
        <v>1421</v>
      </c>
      <c r="N616" s="62"/>
      <c r="O616" s="65"/>
      <c r="P616" s="65">
        <f t="shared" si="136"/>
        <v>941750000</v>
      </c>
      <c r="Q616" s="65">
        <v>8209448398.6800003</v>
      </c>
      <c r="R616" s="65">
        <v>5417901266.6499996</v>
      </c>
      <c r="S616" s="65"/>
      <c r="T616" s="65"/>
      <c r="U616" s="65"/>
      <c r="V616" s="65"/>
      <c r="W616" s="65"/>
      <c r="X616" s="66"/>
      <c r="Y616" s="66">
        <v>0</v>
      </c>
      <c r="Z616" s="67">
        <f t="shared" si="135"/>
        <v>0</v>
      </c>
      <c r="AA616" s="91"/>
      <c r="AB616" s="69">
        <v>2015</v>
      </c>
      <c r="AC616" s="69" t="s">
        <v>1830</v>
      </c>
    </row>
    <row r="617" spans="2:29" ht="12.75" customHeight="1">
      <c r="B617" s="60" t="s">
        <v>1498</v>
      </c>
      <c r="C617" s="61" t="s">
        <v>88</v>
      </c>
      <c r="D617" s="61" t="s">
        <v>1488</v>
      </c>
      <c r="E617" s="61" t="s">
        <v>1489</v>
      </c>
      <c r="F617" s="61" t="s">
        <v>1490</v>
      </c>
      <c r="G617" s="61" t="s">
        <v>1491</v>
      </c>
      <c r="H617" s="62" t="s">
        <v>869</v>
      </c>
      <c r="I617" s="63">
        <v>0</v>
      </c>
      <c r="J617" s="61" t="s">
        <v>1484</v>
      </c>
      <c r="K617" s="53" t="s">
        <v>95</v>
      </c>
      <c r="L617" s="61"/>
      <c r="M617" s="64" t="s">
        <v>1421</v>
      </c>
      <c r="N617" s="62"/>
      <c r="O617" s="65"/>
      <c r="P617" s="65">
        <f t="shared" si="136"/>
        <v>213377220</v>
      </c>
      <c r="Q617" s="65">
        <v>7996071178.6800003</v>
      </c>
      <c r="R617" s="65">
        <v>5417901266.6499996</v>
      </c>
      <c r="S617" s="65"/>
      <c r="T617" s="65"/>
      <c r="U617" s="65"/>
      <c r="V617" s="65"/>
      <c r="W617" s="65"/>
      <c r="X617" s="66"/>
      <c r="Y617" s="66">
        <v>0</v>
      </c>
      <c r="Z617" s="67">
        <f t="shared" si="135"/>
        <v>0</v>
      </c>
      <c r="AA617" s="91"/>
      <c r="AB617" s="69">
        <v>2015</v>
      </c>
      <c r="AC617" s="69" t="s">
        <v>1830</v>
      </c>
    </row>
    <row r="618" spans="2:29" ht="12.75" customHeight="1">
      <c r="B618" s="60" t="s">
        <v>1499</v>
      </c>
      <c r="C618" s="61" t="s">
        <v>88</v>
      </c>
      <c r="D618" s="61" t="s">
        <v>1488</v>
      </c>
      <c r="E618" s="61" t="s">
        <v>1489</v>
      </c>
      <c r="F618" s="61" t="s">
        <v>1490</v>
      </c>
      <c r="G618" s="61" t="s">
        <v>1491</v>
      </c>
      <c r="H618" s="62" t="s">
        <v>869</v>
      </c>
      <c r="I618" s="63">
        <v>0</v>
      </c>
      <c r="J618" s="61" t="s">
        <v>1484</v>
      </c>
      <c r="K618" s="53" t="s">
        <v>95</v>
      </c>
      <c r="L618" s="61"/>
      <c r="M618" s="64" t="s">
        <v>1421</v>
      </c>
      <c r="N618" s="62"/>
      <c r="O618" s="65"/>
      <c r="P618" s="65">
        <f>Q617-Q618</f>
        <v>46604631.43999958</v>
      </c>
      <c r="Q618" s="65">
        <v>7949466547.2400007</v>
      </c>
      <c r="R618" s="65">
        <v>5417901266.6499996</v>
      </c>
      <c r="S618" s="65"/>
      <c r="T618" s="65"/>
      <c r="U618" s="65"/>
      <c r="V618" s="65"/>
      <c r="W618" s="65"/>
      <c r="X618" s="66"/>
      <c r="Y618" s="66">
        <v>0</v>
      </c>
      <c r="Z618" s="67">
        <f t="shared" si="135"/>
        <v>0</v>
      </c>
      <c r="AA618" s="91"/>
      <c r="AB618" s="69">
        <v>2015</v>
      </c>
      <c r="AC618" s="69" t="s">
        <v>1830</v>
      </c>
    </row>
    <row r="619" spans="2:29" ht="12.75" customHeight="1">
      <c r="B619" s="60" t="s">
        <v>1500</v>
      </c>
      <c r="C619" s="61" t="s">
        <v>88</v>
      </c>
      <c r="D619" s="61" t="s">
        <v>1488</v>
      </c>
      <c r="E619" s="61" t="s">
        <v>1489</v>
      </c>
      <c r="F619" s="61" t="s">
        <v>1490</v>
      </c>
      <c r="G619" s="61" t="s">
        <v>1491</v>
      </c>
      <c r="H619" s="62" t="s">
        <v>869</v>
      </c>
      <c r="I619" s="63">
        <v>0</v>
      </c>
      <c r="J619" s="61" t="s">
        <v>1484</v>
      </c>
      <c r="K619" s="53" t="s">
        <v>95</v>
      </c>
      <c r="L619" s="61"/>
      <c r="M619" s="64" t="s">
        <v>1421</v>
      </c>
      <c r="N619" s="62"/>
      <c r="O619" s="65"/>
      <c r="P619" s="65">
        <f>Q618-Q619</f>
        <v>4464288</v>
      </c>
      <c r="Q619" s="65">
        <v>7945002259.2400007</v>
      </c>
      <c r="R619" s="65">
        <v>5417901266.6499996</v>
      </c>
      <c r="S619" s="65"/>
      <c r="T619" s="65"/>
      <c r="U619" s="65"/>
      <c r="V619" s="65"/>
      <c r="W619" s="65"/>
      <c r="X619" s="66"/>
      <c r="Y619" s="66">
        <v>0</v>
      </c>
      <c r="Z619" s="67">
        <f t="shared" si="135"/>
        <v>0</v>
      </c>
      <c r="AA619" s="91"/>
      <c r="AB619" s="69">
        <v>2015</v>
      </c>
      <c r="AC619" s="69" t="s">
        <v>1830</v>
      </c>
    </row>
    <row r="620" spans="2:29" ht="12.75" customHeight="1">
      <c r="B620" s="60" t="s">
        <v>1501</v>
      </c>
      <c r="C620" s="61" t="s">
        <v>88</v>
      </c>
      <c r="D620" s="61" t="s">
        <v>1488</v>
      </c>
      <c r="E620" s="61" t="s">
        <v>1489</v>
      </c>
      <c r="F620" s="61" t="s">
        <v>1490</v>
      </c>
      <c r="G620" s="61" t="s">
        <v>1491</v>
      </c>
      <c r="H620" s="62" t="s">
        <v>869</v>
      </c>
      <c r="I620" s="63">
        <v>0</v>
      </c>
      <c r="J620" s="61" t="s">
        <v>1484</v>
      </c>
      <c r="K620" s="53" t="s">
        <v>95</v>
      </c>
      <c r="L620" s="61"/>
      <c r="M620" s="64" t="s">
        <v>1421</v>
      </c>
      <c r="N620" s="62"/>
      <c r="O620" s="65"/>
      <c r="P620" s="65">
        <f>Q619-Q620</f>
        <v>130528061.67000008</v>
      </c>
      <c r="Q620" s="65">
        <v>7814474197.5700006</v>
      </c>
      <c r="R620" s="65">
        <v>5417901266.6499996</v>
      </c>
      <c r="S620" s="65"/>
      <c r="T620" s="65"/>
      <c r="U620" s="65"/>
      <c r="V620" s="65"/>
      <c r="W620" s="65"/>
      <c r="X620" s="66"/>
      <c r="Y620" s="66">
        <v>0</v>
      </c>
      <c r="Z620" s="67">
        <f t="shared" si="135"/>
        <v>0</v>
      </c>
      <c r="AA620" s="91"/>
      <c r="AB620" s="69">
        <v>2015</v>
      </c>
      <c r="AC620" s="69" t="s">
        <v>1830</v>
      </c>
    </row>
    <row r="621" spans="2:29" ht="12.75" customHeight="1">
      <c r="B621" s="60" t="s">
        <v>1502</v>
      </c>
      <c r="C621" s="61" t="s">
        <v>88</v>
      </c>
      <c r="D621" s="61" t="s">
        <v>1488</v>
      </c>
      <c r="E621" s="61" t="s">
        <v>1489</v>
      </c>
      <c r="F621" s="61" t="s">
        <v>1490</v>
      </c>
      <c r="G621" s="61" t="s">
        <v>1491</v>
      </c>
      <c r="H621" s="62" t="s">
        <v>869</v>
      </c>
      <c r="I621" s="63">
        <v>0</v>
      </c>
      <c r="J621" s="61" t="s">
        <v>1484</v>
      </c>
      <c r="K621" s="53" t="s">
        <v>95</v>
      </c>
      <c r="L621" s="61"/>
      <c r="M621" s="64" t="s">
        <v>1421</v>
      </c>
      <c r="N621" s="62"/>
      <c r="O621" s="65"/>
      <c r="P621" s="65">
        <f t="shared" ref="P621:P623" si="137">Q620-Q621</f>
        <v>291867603.84000015</v>
      </c>
      <c r="Q621" s="65">
        <v>7522606593.7300005</v>
      </c>
      <c r="R621" s="65">
        <v>5417901266.6499996</v>
      </c>
      <c r="S621" s="65"/>
      <c r="T621" s="65"/>
      <c r="U621" s="65"/>
      <c r="V621" s="65"/>
      <c r="W621" s="65"/>
      <c r="X621" s="66"/>
      <c r="Y621" s="66">
        <v>0</v>
      </c>
      <c r="Z621" s="67">
        <f t="shared" si="135"/>
        <v>0</v>
      </c>
      <c r="AA621" s="91"/>
      <c r="AB621" s="69">
        <v>2015</v>
      </c>
      <c r="AC621" s="69" t="s">
        <v>1830</v>
      </c>
    </row>
    <row r="622" spans="2:29" ht="12.75" customHeight="1">
      <c r="B622" s="60" t="s">
        <v>1503</v>
      </c>
      <c r="C622" s="61" t="s">
        <v>88</v>
      </c>
      <c r="D622" s="61" t="s">
        <v>1488</v>
      </c>
      <c r="E622" s="61" t="s">
        <v>1489</v>
      </c>
      <c r="F622" s="61" t="s">
        <v>1490</v>
      </c>
      <c r="G622" s="61" t="s">
        <v>1491</v>
      </c>
      <c r="H622" s="62" t="s">
        <v>869</v>
      </c>
      <c r="I622" s="63">
        <v>0</v>
      </c>
      <c r="J622" s="61" t="s">
        <v>1484</v>
      </c>
      <c r="K622" s="53" t="s">
        <v>95</v>
      </c>
      <c r="L622" s="61"/>
      <c r="M622" s="64" t="s">
        <v>1421</v>
      </c>
      <c r="N622" s="62"/>
      <c r="O622" s="65"/>
      <c r="P622" s="65">
        <f t="shared" si="137"/>
        <v>72053571.430000305</v>
      </c>
      <c r="Q622" s="65">
        <v>7450553022.3000002</v>
      </c>
      <c r="R622" s="65">
        <v>5417901266.6499996</v>
      </c>
      <c r="S622" s="65"/>
      <c r="T622" s="65"/>
      <c r="U622" s="65"/>
      <c r="V622" s="65"/>
      <c r="W622" s="65"/>
      <c r="X622" s="66"/>
      <c r="Y622" s="66">
        <v>0</v>
      </c>
      <c r="Z622" s="67">
        <f t="shared" si="135"/>
        <v>0</v>
      </c>
      <c r="AA622" s="91"/>
      <c r="AB622" s="69">
        <v>2015</v>
      </c>
      <c r="AC622" s="69" t="s">
        <v>1830</v>
      </c>
    </row>
    <row r="623" spans="2:29" ht="12.75" customHeight="1">
      <c r="B623" s="60" t="s">
        <v>1504</v>
      </c>
      <c r="C623" s="61" t="s">
        <v>88</v>
      </c>
      <c r="D623" s="61" t="s">
        <v>1488</v>
      </c>
      <c r="E623" s="61" t="s">
        <v>1489</v>
      </c>
      <c r="F623" s="61" t="s">
        <v>1490</v>
      </c>
      <c r="G623" s="61" t="s">
        <v>1491</v>
      </c>
      <c r="H623" s="62" t="s">
        <v>869</v>
      </c>
      <c r="I623" s="63">
        <v>0</v>
      </c>
      <c r="J623" s="61" t="s">
        <v>1484</v>
      </c>
      <c r="K623" s="53" t="s">
        <v>95</v>
      </c>
      <c r="L623" s="61"/>
      <c r="M623" s="64" t="s">
        <v>1421</v>
      </c>
      <c r="N623" s="62"/>
      <c r="O623" s="65"/>
      <c r="P623" s="65">
        <f t="shared" si="137"/>
        <v>17148</v>
      </c>
      <c r="Q623" s="65">
        <v>7450535874.3000002</v>
      </c>
      <c r="R623" s="65">
        <v>5417901266.6499996</v>
      </c>
      <c r="S623" s="65"/>
      <c r="T623" s="65"/>
      <c r="U623" s="65"/>
      <c r="V623" s="65"/>
      <c r="W623" s="65"/>
      <c r="X623" s="66"/>
      <c r="Y623" s="66">
        <v>0</v>
      </c>
      <c r="Z623" s="67">
        <f t="shared" si="135"/>
        <v>0</v>
      </c>
      <c r="AA623" s="91"/>
      <c r="AB623" s="69">
        <v>2015</v>
      </c>
      <c r="AC623" s="69" t="s">
        <v>1830</v>
      </c>
    </row>
    <row r="624" spans="2:29" ht="12.75" customHeight="1">
      <c r="B624" s="60" t="s">
        <v>1505</v>
      </c>
      <c r="C624" s="61" t="s">
        <v>88</v>
      </c>
      <c r="D624" s="61" t="s">
        <v>1488</v>
      </c>
      <c r="E624" s="61" t="s">
        <v>1489</v>
      </c>
      <c r="F624" s="61" t="s">
        <v>1490</v>
      </c>
      <c r="G624" s="61" t="s">
        <v>1491</v>
      </c>
      <c r="H624" s="62" t="s">
        <v>869</v>
      </c>
      <c r="I624" s="63">
        <v>0</v>
      </c>
      <c r="J624" s="61" t="s">
        <v>1484</v>
      </c>
      <c r="K624" s="53" t="s">
        <v>95</v>
      </c>
      <c r="L624" s="61"/>
      <c r="M624" s="64" t="s">
        <v>1421</v>
      </c>
      <c r="N624" s="62"/>
      <c r="O624" s="65"/>
      <c r="P624" s="65">
        <f>Q623-Q624</f>
        <v>448437500</v>
      </c>
      <c r="Q624" s="65">
        <v>7002098374.3000002</v>
      </c>
      <c r="R624" s="65">
        <v>5417901266.6499996</v>
      </c>
      <c r="S624" s="65"/>
      <c r="T624" s="65"/>
      <c r="U624" s="65"/>
      <c r="V624" s="65"/>
      <c r="W624" s="65"/>
      <c r="X624" s="66"/>
      <c r="Y624" s="66">
        <v>0</v>
      </c>
      <c r="Z624" s="67">
        <f t="shared" si="135"/>
        <v>0</v>
      </c>
      <c r="AA624" s="91"/>
      <c r="AB624" s="69">
        <v>2015</v>
      </c>
      <c r="AC624" s="69" t="s">
        <v>1830</v>
      </c>
    </row>
    <row r="625" spans="2:29" ht="12.75" customHeight="1">
      <c r="B625" s="60" t="s">
        <v>1506</v>
      </c>
      <c r="C625" s="61" t="s">
        <v>88</v>
      </c>
      <c r="D625" s="61" t="s">
        <v>1488</v>
      </c>
      <c r="E625" s="61" t="s">
        <v>1489</v>
      </c>
      <c r="F625" s="61" t="s">
        <v>1490</v>
      </c>
      <c r="G625" s="61" t="s">
        <v>1491</v>
      </c>
      <c r="H625" s="62" t="s">
        <v>869</v>
      </c>
      <c r="I625" s="63">
        <v>0</v>
      </c>
      <c r="J625" s="61" t="s">
        <v>1484</v>
      </c>
      <c r="K625" s="53" t="s">
        <v>95</v>
      </c>
      <c r="L625" s="61"/>
      <c r="M625" s="64" t="s">
        <v>1421</v>
      </c>
      <c r="N625" s="62"/>
      <c r="O625" s="65"/>
      <c r="P625" s="65">
        <f t="shared" si="136"/>
        <v>1170889737.5</v>
      </c>
      <c r="Q625" s="65">
        <v>5831208636.8000002</v>
      </c>
      <c r="R625" s="65">
        <v>5417901266.6499996</v>
      </c>
      <c r="S625" s="65"/>
      <c r="T625" s="65"/>
      <c r="U625" s="65"/>
      <c r="V625" s="65"/>
      <c r="W625" s="65"/>
      <c r="X625" s="66"/>
      <c r="Y625" s="66">
        <v>0</v>
      </c>
      <c r="Z625" s="67">
        <f t="shared" si="135"/>
        <v>0</v>
      </c>
      <c r="AA625" s="91"/>
      <c r="AB625" s="69">
        <v>2015</v>
      </c>
      <c r="AC625" s="69" t="s">
        <v>1830</v>
      </c>
    </row>
    <row r="626" spans="2:29" ht="12.75" customHeight="1">
      <c r="B626" s="60" t="s">
        <v>1507</v>
      </c>
      <c r="C626" s="61" t="s">
        <v>88</v>
      </c>
      <c r="D626" s="61" t="s">
        <v>1488</v>
      </c>
      <c r="E626" s="61" t="s">
        <v>1489</v>
      </c>
      <c r="F626" s="61" t="s">
        <v>1490</v>
      </c>
      <c r="G626" s="61" t="s">
        <v>1491</v>
      </c>
      <c r="H626" s="62" t="s">
        <v>869</v>
      </c>
      <c r="I626" s="63">
        <v>0</v>
      </c>
      <c r="J626" s="61" t="s">
        <v>1484</v>
      </c>
      <c r="K626" s="53" t="s">
        <v>95</v>
      </c>
      <c r="L626" s="61"/>
      <c r="M626" s="68" t="s">
        <v>1421</v>
      </c>
      <c r="N626" s="62"/>
      <c r="O626" s="65"/>
      <c r="P626" s="65">
        <f t="shared" ref="P626:P631" si="138">Q625+R625-Q626</f>
        <v>8902749260</v>
      </c>
      <c r="Q626" s="65">
        <v>2346360643.4499998</v>
      </c>
      <c r="R626" s="65">
        <v>0</v>
      </c>
      <c r="S626" s="65"/>
      <c r="T626" s="65"/>
      <c r="U626" s="65"/>
      <c r="V626" s="65"/>
      <c r="W626" s="65"/>
      <c r="X626" s="66"/>
      <c r="Y626" s="66">
        <v>0</v>
      </c>
      <c r="Z626" s="67">
        <f t="shared" si="135"/>
        <v>0</v>
      </c>
      <c r="AA626" s="91"/>
      <c r="AB626" s="69">
        <v>2015</v>
      </c>
      <c r="AC626" s="69" t="s">
        <v>1830</v>
      </c>
    </row>
    <row r="627" spans="2:29" ht="12.75" customHeight="1">
      <c r="B627" s="60" t="s">
        <v>1508</v>
      </c>
      <c r="C627" s="61" t="s">
        <v>88</v>
      </c>
      <c r="D627" s="61" t="s">
        <v>1488</v>
      </c>
      <c r="E627" s="61" t="s">
        <v>1489</v>
      </c>
      <c r="F627" s="61" t="s">
        <v>1490</v>
      </c>
      <c r="G627" s="61" t="s">
        <v>1491</v>
      </c>
      <c r="H627" s="62" t="s">
        <v>869</v>
      </c>
      <c r="I627" s="63">
        <v>0</v>
      </c>
      <c r="J627" s="61" t="s">
        <v>1484</v>
      </c>
      <c r="K627" s="53" t="s">
        <v>95</v>
      </c>
      <c r="L627" s="61"/>
      <c r="M627" s="68" t="s">
        <v>1421</v>
      </c>
      <c r="N627" s="62"/>
      <c r="O627" s="65"/>
      <c r="P627" s="65">
        <f t="shared" si="138"/>
        <v>2046106663.6499999</v>
      </c>
      <c r="Q627" s="65">
        <v>300253979.80000001</v>
      </c>
      <c r="R627" s="65">
        <v>0</v>
      </c>
      <c r="S627" s="65"/>
      <c r="T627" s="65"/>
      <c r="U627" s="65"/>
      <c r="V627" s="65"/>
      <c r="W627" s="65"/>
      <c r="X627" s="66"/>
      <c r="Y627" s="66">
        <v>0</v>
      </c>
      <c r="Z627" s="67">
        <f t="shared" si="135"/>
        <v>0</v>
      </c>
      <c r="AA627" s="91"/>
      <c r="AB627" s="69">
        <v>2015</v>
      </c>
      <c r="AC627" s="69" t="s">
        <v>1830</v>
      </c>
    </row>
    <row r="628" spans="2:29" ht="12.75" customHeight="1">
      <c r="B628" s="60" t="s">
        <v>1509</v>
      </c>
      <c r="C628" s="61" t="s">
        <v>88</v>
      </c>
      <c r="D628" s="61" t="s">
        <v>1488</v>
      </c>
      <c r="E628" s="61" t="s">
        <v>1489</v>
      </c>
      <c r="F628" s="61" t="s">
        <v>1490</v>
      </c>
      <c r="G628" s="61" t="s">
        <v>1491</v>
      </c>
      <c r="H628" s="62" t="s">
        <v>869</v>
      </c>
      <c r="I628" s="63">
        <v>0</v>
      </c>
      <c r="J628" s="61" t="s">
        <v>1484</v>
      </c>
      <c r="K628" s="53" t="s">
        <v>95</v>
      </c>
      <c r="L628" s="61"/>
      <c r="M628" s="68" t="s">
        <v>1421</v>
      </c>
      <c r="N628" s="62"/>
      <c r="O628" s="65"/>
      <c r="P628" s="65">
        <f t="shared" si="138"/>
        <v>220878655</v>
      </c>
      <c r="Q628" s="65">
        <v>79375324.800000012</v>
      </c>
      <c r="R628" s="65">
        <v>0</v>
      </c>
      <c r="S628" s="65"/>
      <c r="T628" s="65"/>
      <c r="U628" s="65"/>
      <c r="V628" s="65"/>
      <c r="W628" s="65"/>
      <c r="X628" s="66"/>
      <c r="Y628" s="66">
        <v>0</v>
      </c>
      <c r="Z628" s="67">
        <f t="shared" si="135"/>
        <v>0</v>
      </c>
      <c r="AA628" s="91"/>
      <c r="AB628" s="69">
        <v>2015</v>
      </c>
      <c r="AC628" s="69" t="s">
        <v>1830</v>
      </c>
    </row>
    <row r="629" spans="2:29" ht="12.75" customHeight="1">
      <c r="B629" s="60" t="s">
        <v>1510</v>
      </c>
      <c r="C629" s="61" t="s">
        <v>88</v>
      </c>
      <c r="D629" s="61" t="s">
        <v>1488</v>
      </c>
      <c r="E629" s="61" t="s">
        <v>1489</v>
      </c>
      <c r="F629" s="61" t="s">
        <v>1490</v>
      </c>
      <c r="G629" s="61" t="s">
        <v>1491</v>
      </c>
      <c r="H629" s="62" t="s">
        <v>869</v>
      </c>
      <c r="I629" s="63">
        <v>0</v>
      </c>
      <c r="J629" s="61" t="s">
        <v>1484</v>
      </c>
      <c r="K629" s="53" t="s">
        <v>95</v>
      </c>
      <c r="L629" s="61"/>
      <c r="M629" s="68" t="s">
        <v>1421</v>
      </c>
      <c r="N629" s="62"/>
      <c r="O629" s="65"/>
      <c r="P629" s="65">
        <f t="shared" si="138"/>
        <v>350000</v>
      </c>
      <c r="Q629" s="65">
        <v>79025324.800000012</v>
      </c>
      <c r="R629" s="65">
        <v>0</v>
      </c>
      <c r="S629" s="65"/>
      <c r="T629" s="65"/>
      <c r="U629" s="65"/>
      <c r="V629" s="65"/>
      <c r="W629" s="65"/>
      <c r="X629" s="66"/>
      <c r="Y629" s="66">
        <v>0</v>
      </c>
      <c r="Z629" s="67">
        <f t="shared" si="135"/>
        <v>0</v>
      </c>
      <c r="AA629" s="91"/>
      <c r="AB629" s="69">
        <v>2015</v>
      </c>
      <c r="AC629" s="69" t="s">
        <v>1830</v>
      </c>
    </row>
    <row r="630" spans="2:29" ht="12.75" customHeight="1">
      <c r="B630" s="60" t="s">
        <v>1511</v>
      </c>
      <c r="C630" s="61" t="s">
        <v>88</v>
      </c>
      <c r="D630" s="61" t="s">
        <v>1488</v>
      </c>
      <c r="E630" s="61" t="s">
        <v>1489</v>
      </c>
      <c r="F630" s="61" t="s">
        <v>1490</v>
      </c>
      <c r="G630" s="61" t="s">
        <v>1491</v>
      </c>
      <c r="H630" s="62" t="s">
        <v>869</v>
      </c>
      <c r="I630" s="63">
        <v>0</v>
      </c>
      <c r="J630" s="61" t="s">
        <v>1484</v>
      </c>
      <c r="K630" s="53" t="s">
        <v>95</v>
      </c>
      <c r="L630" s="61"/>
      <c r="M630" s="68" t="s">
        <v>1421</v>
      </c>
      <c r="N630" s="62"/>
      <c r="O630" s="65"/>
      <c r="P630" s="65">
        <f t="shared" si="138"/>
        <v>79025324.800000012</v>
      </c>
      <c r="Q630" s="65">
        <v>0</v>
      </c>
      <c r="R630" s="65">
        <v>0</v>
      </c>
      <c r="S630" s="65"/>
      <c r="T630" s="65"/>
      <c r="U630" s="65"/>
      <c r="V630" s="65"/>
      <c r="W630" s="65"/>
      <c r="X630" s="66"/>
      <c r="Y630" s="66">
        <f t="shared" ref="Y630:Y631" si="139">Q630+R630</f>
        <v>0</v>
      </c>
      <c r="Z630" s="67">
        <f t="shared" si="135"/>
        <v>0</v>
      </c>
      <c r="AA630" s="91"/>
      <c r="AB630" s="69">
        <v>2015</v>
      </c>
      <c r="AC630" s="69" t="s">
        <v>1830</v>
      </c>
    </row>
    <row r="631" spans="2:29" ht="12.75" customHeight="1">
      <c r="B631" s="60" t="s">
        <v>1512</v>
      </c>
      <c r="C631" s="61" t="s">
        <v>88</v>
      </c>
      <c r="D631" s="61" t="s">
        <v>1488</v>
      </c>
      <c r="E631" s="61" t="s">
        <v>1489</v>
      </c>
      <c r="F631" s="61" t="s">
        <v>1490</v>
      </c>
      <c r="G631" s="61" t="s">
        <v>1491</v>
      </c>
      <c r="H631" s="62" t="s">
        <v>869</v>
      </c>
      <c r="I631" s="63">
        <v>0</v>
      </c>
      <c r="J631" s="61" t="s">
        <v>1484</v>
      </c>
      <c r="K631" s="53" t="s">
        <v>95</v>
      </c>
      <c r="L631" s="61"/>
      <c r="M631" s="68" t="s">
        <v>1421</v>
      </c>
      <c r="N631" s="62"/>
      <c r="O631" s="65"/>
      <c r="P631" s="65">
        <f t="shared" si="138"/>
        <v>0</v>
      </c>
      <c r="Q631" s="65">
        <v>0</v>
      </c>
      <c r="R631" s="65">
        <v>0</v>
      </c>
      <c r="S631" s="65"/>
      <c r="T631" s="65"/>
      <c r="U631" s="65"/>
      <c r="V631" s="65"/>
      <c r="W631" s="65"/>
      <c r="X631" s="66"/>
      <c r="Y631" s="66">
        <f t="shared" si="139"/>
        <v>0</v>
      </c>
      <c r="Z631" s="67">
        <f t="shared" si="135"/>
        <v>0</v>
      </c>
      <c r="AA631" s="91"/>
      <c r="AB631" s="69">
        <v>2015</v>
      </c>
      <c r="AC631" s="69" t="s">
        <v>1830</v>
      </c>
    </row>
    <row r="632" spans="2:29" ht="12.75" customHeight="1">
      <c r="B632" s="60" t="s">
        <v>1513</v>
      </c>
      <c r="C632" s="61" t="s">
        <v>88</v>
      </c>
      <c r="D632" s="61" t="s">
        <v>1514</v>
      </c>
      <c r="E632" s="61" t="s">
        <v>1515</v>
      </c>
      <c r="F632" s="61" t="s">
        <v>1516</v>
      </c>
      <c r="G632" s="61" t="s">
        <v>1517</v>
      </c>
      <c r="H632" s="62" t="s">
        <v>1518</v>
      </c>
      <c r="I632" s="63">
        <v>0</v>
      </c>
      <c r="J632" s="61" t="s">
        <v>133</v>
      </c>
      <c r="K632" s="53" t="s">
        <v>95</v>
      </c>
      <c r="L632" s="61"/>
      <c r="M632" s="68" t="s">
        <v>1421</v>
      </c>
      <c r="N632" s="62"/>
      <c r="O632" s="65"/>
      <c r="P632" s="65"/>
      <c r="Q632" s="65">
        <v>346214110</v>
      </c>
      <c r="R632" s="65">
        <v>89478860</v>
      </c>
      <c r="S632" s="65"/>
      <c r="T632" s="65"/>
      <c r="U632" s="65"/>
      <c r="V632" s="65"/>
      <c r="W632" s="65"/>
      <c r="X632" s="66"/>
      <c r="Y632" s="66">
        <v>435692970</v>
      </c>
      <c r="Z632" s="67">
        <f t="shared" si="135"/>
        <v>487976126.40000004</v>
      </c>
      <c r="AA632" s="91"/>
      <c r="AB632" s="69">
        <v>2015</v>
      </c>
      <c r="AC632" s="69"/>
    </row>
    <row r="633" spans="2:29" ht="12.75" customHeight="1">
      <c r="B633" s="60" t="s">
        <v>1519</v>
      </c>
      <c r="C633" s="61" t="s">
        <v>88</v>
      </c>
      <c r="D633" s="61" t="s">
        <v>1520</v>
      </c>
      <c r="E633" s="61" t="s">
        <v>1521</v>
      </c>
      <c r="F633" s="61" t="s">
        <v>1522</v>
      </c>
      <c r="G633" s="61" t="s">
        <v>1523</v>
      </c>
      <c r="H633" s="62" t="s">
        <v>93</v>
      </c>
      <c r="I633" s="63">
        <v>30</v>
      </c>
      <c r="J633" s="61" t="s">
        <v>767</v>
      </c>
      <c r="K633" s="53" t="s">
        <v>95</v>
      </c>
      <c r="L633" s="61"/>
      <c r="M633" s="68" t="s">
        <v>1396</v>
      </c>
      <c r="N633" s="62"/>
      <c r="O633" s="65"/>
      <c r="P633" s="65"/>
      <c r="Q633" s="65">
        <v>587247000</v>
      </c>
      <c r="R633" s="65">
        <v>1258668000</v>
      </c>
      <c r="S633" s="65"/>
      <c r="T633" s="65"/>
      <c r="U633" s="65"/>
      <c r="V633" s="65"/>
      <c r="W633" s="65"/>
      <c r="X633" s="66"/>
      <c r="Y633" s="66">
        <v>0</v>
      </c>
      <c r="Z633" s="67">
        <f t="shared" si="135"/>
        <v>0</v>
      </c>
      <c r="AA633" s="91"/>
      <c r="AB633" s="69">
        <v>2015</v>
      </c>
      <c r="AC633" s="69" t="s">
        <v>1830</v>
      </c>
    </row>
    <row r="634" spans="2:29" ht="12.75" customHeight="1">
      <c r="B634" s="60" t="s">
        <v>1524</v>
      </c>
      <c r="C634" s="61" t="s">
        <v>88</v>
      </c>
      <c r="D634" s="61" t="s">
        <v>1520</v>
      </c>
      <c r="E634" s="61" t="s">
        <v>1521</v>
      </c>
      <c r="F634" s="61" t="s">
        <v>1522</v>
      </c>
      <c r="G634" s="61" t="s">
        <v>1523</v>
      </c>
      <c r="H634" s="62" t="s">
        <v>93</v>
      </c>
      <c r="I634" s="63">
        <v>30</v>
      </c>
      <c r="J634" s="61" t="s">
        <v>767</v>
      </c>
      <c r="K634" s="53" t="s">
        <v>95</v>
      </c>
      <c r="L634" s="61"/>
      <c r="M634" s="68" t="s">
        <v>1396</v>
      </c>
      <c r="N634" s="62"/>
      <c r="O634" s="65"/>
      <c r="P634" s="65"/>
      <c r="Q634" s="65">
        <v>587247000</v>
      </c>
      <c r="R634" s="65">
        <v>1297918176</v>
      </c>
      <c r="S634" s="65">
        <v>1068000000</v>
      </c>
      <c r="T634" s="65"/>
      <c r="U634" s="65"/>
      <c r="V634" s="65"/>
      <c r="W634" s="65"/>
      <c r="X634" s="66"/>
      <c r="Y634" s="66">
        <f>Q634+R634+S634</f>
        <v>2953165176</v>
      </c>
      <c r="Z634" s="67">
        <f t="shared" si="135"/>
        <v>3307544997.1200004</v>
      </c>
      <c r="AA634" s="91"/>
      <c r="AB634" s="69">
        <v>2015</v>
      </c>
      <c r="AC634" s="69"/>
    </row>
    <row r="635" spans="2:29" ht="12.75" customHeight="1">
      <c r="B635" s="60" t="s">
        <v>1525</v>
      </c>
      <c r="C635" s="61" t="s">
        <v>88</v>
      </c>
      <c r="D635" s="61" t="s">
        <v>1526</v>
      </c>
      <c r="E635" s="61" t="s">
        <v>1527</v>
      </c>
      <c r="F635" s="61" t="s">
        <v>1528</v>
      </c>
      <c r="G635" s="61" t="s">
        <v>1528</v>
      </c>
      <c r="H635" s="62" t="s">
        <v>869</v>
      </c>
      <c r="I635" s="63">
        <v>30</v>
      </c>
      <c r="J635" s="61" t="s">
        <v>426</v>
      </c>
      <c r="K635" s="53" t="s">
        <v>95</v>
      </c>
      <c r="L635" s="61"/>
      <c r="M635" s="68" t="s">
        <v>1396</v>
      </c>
      <c r="N635" s="62"/>
      <c r="O635" s="65"/>
      <c r="P635" s="65"/>
      <c r="Q635" s="65">
        <v>2744000000</v>
      </c>
      <c r="R635" s="65">
        <v>4330170086</v>
      </c>
      <c r="S635" s="65"/>
      <c r="T635" s="65"/>
      <c r="U635" s="65"/>
      <c r="V635" s="65"/>
      <c r="W635" s="65"/>
      <c r="X635" s="66"/>
      <c r="Y635" s="66">
        <v>0</v>
      </c>
      <c r="Z635" s="67">
        <f t="shared" si="135"/>
        <v>0</v>
      </c>
      <c r="AA635" s="91"/>
      <c r="AB635" s="69">
        <v>2015</v>
      </c>
      <c r="AC635" s="69" t="s">
        <v>1830</v>
      </c>
    </row>
    <row r="636" spans="2:29" ht="12.75" customHeight="1">
      <c r="B636" s="60" t="s">
        <v>1529</v>
      </c>
      <c r="C636" s="61" t="s">
        <v>88</v>
      </c>
      <c r="D636" s="61" t="s">
        <v>1526</v>
      </c>
      <c r="E636" s="61" t="s">
        <v>1527</v>
      </c>
      <c r="F636" s="61" t="s">
        <v>1528</v>
      </c>
      <c r="G636" s="61" t="s">
        <v>1528</v>
      </c>
      <c r="H636" s="62" t="s">
        <v>869</v>
      </c>
      <c r="I636" s="63">
        <v>30</v>
      </c>
      <c r="J636" s="61" t="s">
        <v>426</v>
      </c>
      <c r="K636" s="53" t="s">
        <v>95</v>
      </c>
      <c r="L636" s="61"/>
      <c r="M636" s="68" t="s">
        <v>1396</v>
      </c>
      <c r="N636" s="62"/>
      <c r="O636" s="65"/>
      <c r="P636" s="65"/>
      <c r="Q636" s="65">
        <v>3436672800</v>
      </c>
      <c r="R636" s="65">
        <v>8018903200</v>
      </c>
      <c r="S636" s="65"/>
      <c r="T636" s="65"/>
      <c r="U636" s="65"/>
      <c r="V636" s="65"/>
      <c r="W636" s="65"/>
      <c r="X636" s="66"/>
      <c r="Y636" s="66">
        <f>Q636+R636</f>
        <v>11455576000</v>
      </c>
      <c r="Z636" s="67">
        <f t="shared" si="135"/>
        <v>12830245120.000002</v>
      </c>
      <c r="AA636" s="91"/>
      <c r="AB636" s="69">
        <v>2015</v>
      </c>
      <c r="AC636" s="69"/>
    </row>
    <row r="637" spans="2:29" ht="12.75" customHeight="1">
      <c r="B637" s="69" t="s">
        <v>1530</v>
      </c>
      <c r="C637" s="61" t="s">
        <v>88</v>
      </c>
      <c r="D637" s="61" t="s">
        <v>1531</v>
      </c>
      <c r="E637" s="61" t="s">
        <v>1532</v>
      </c>
      <c r="F637" s="61" t="s">
        <v>1532</v>
      </c>
      <c r="G637" s="61" t="s">
        <v>1533</v>
      </c>
      <c r="H637" s="62" t="s">
        <v>93</v>
      </c>
      <c r="I637" s="63">
        <v>50</v>
      </c>
      <c r="J637" s="61" t="s">
        <v>1484</v>
      </c>
      <c r="K637" s="53" t="s">
        <v>95</v>
      </c>
      <c r="L637" s="61"/>
      <c r="M637" s="68" t="s">
        <v>1421</v>
      </c>
      <c r="N637" s="62"/>
      <c r="O637" s="65"/>
      <c r="P637" s="65"/>
      <c r="Q637" s="65">
        <v>7317000</v>
      </c>
      <c r="R637" s="65">
        <v>79874000</v>
      </c>
      <c r="S637" s="65">
        <v>68612000</v>
      </c>
      <c r="T637" s="65"/>
      <c r="U637" s="65"/>
      <c r="V637" s="65"/>
      <c r="W637" s="65"/>
      <c r="X637" s="66"/>
      <c r="Y637" s="66">
        <f>Q637+R637+S637+T637</f>
        <v>155803000</v>
      </c>
      <c r="Z637" s="67">
        <f t="shared" si="135"/>
        <v>174499360.00000003</v>
      </c>
      <c r="AA637" s="91"/>
      <c r="AB637" s="69">
        <v>2015</v>
      </c>
      <c r="AC637" s="69"/>
    </row>
    <row r="638" spans="2:29" ht="12.75" customHeight="1">
      <c r="B638" s="69" t="s">
        <v>1534</v>
      </c>
      <c r="C638" s="61" t="s">
        <v>88</v>
      </c>
      <c r="D638" s="61" t="s">
        <v>1535</v>
      </c>
      <c r="E638" s="61" t="s">
        <v>1536</v>
      </c>
      <c r="F638" s="61" t="s">
        <v>1536</v>
      </c>
      <c r="G638" s="61" t="s">
        <v>1537</v>
      </c>
      <c r="H638" s="62" t="s">
        <v>93</v>
      </c>
      <c r="I638" s="63">
        <v>30</v>
      </c>
      <c r="J638" s="61" t="s">
        <v>861</v>
      </c>
      <c r="K638" s="53" t="s">
        <v>95</v>
      </c>
      <c r="L638" s="61"/>
      <c r="M638" s="68" t="s">
        <v>1421</v>
      </c>
      <c r="N638" s="62"/>
      <c r="O638" s="65"/>
      <c r="P638" s="65"/>
      <c r="Q638" s="65"/>
      <c r="R638" s="65">
        <v>155358000</v>
      </c>
      <c r="S638" s="65">
        <v>160619000</v>
      </c>
      <c r="T638" s="65"/>
      <c r="U638" s="65"/>
      <c r="V638" s="65"/>
      <c r="W638" s="65"/>
      <c r="X638" s="70"/>
      <c r="Y638" s="70">
        <f t="shared" ref="Y638:Y650" si="140">O638+P638+Q638+R638+S638+T638+U638+V638</f>
        <v>315977000</v>
      </c>
      <c r="Z638" s="67">
        <f t="shared" si="135"/>
        <v>353894240.00000006</v>
      </c>
      <c r="AA638" s="91"/>
      <c r="AB638" s="69">
        <v>2015</v>
      </c>
      <c r="AC638" s="69"/>
    </row>
    <row r="639" spans="2:29" ht="12.75" customHeight="1">
      <c r="B639" s="69" t="s">
        <v>1538</v>
      </c>
      <c r="C639" s="61" t="s">
        <v>88</v>
      </c>
      <c r="D639" s="61" t="s">
        <v>1539</v>
      </c>
      <c r="E639" s="61" t="s">
        <v>1540</v>
      </c>
      <c r="F639" s="61" t="s">
        <v>1540</v>
      </c>
      <c r="G639" s="61" t="s">
        <v>1541</v>
      </c>
      <c r="H639" s="62" t="s">
        <v>93</v>
      </c>
      <c r="I639" s="63">
        <v>30</v>
      </c>
      <c r="J639" s="61" t="s">
        <v>861</v>
      </c>
      <c r="K639" s="53" t="s">
        <v>95</v>
      </c>
      <c r="L639" s="61"/>
      <c r="M639" s="68" t="s">
        <v>1421</v>
      </c>
      <c r="N639" s="62"/>
      <c r="O639" s="65"/>
      <c r="P639" s="65"/>
      <c r="Q639" s="65"/>
      <c r="R639" s="65">
        <v>126520000</v>
      </c>
      <c r="S639" s="65">
        <v>133582000</v>
      </c>
      <c r="T639" s="65"/>
      <c r="U639" s="65"/>
      <c r="V639" s="65"/>
      <c r="W639" s="65"/>
      <c r="X639" s="70"/>
      <c r="Y639" s="70">
        <v>0</v>
      </c>
      <c r="Z639" s="67">
        <f t="shared" si="135"/>
        <v>0</v>
      </c>
      <c r="AA639" s="91"/>
      <c r="AB639" s="69">
        <v>2015</v>
      </c>
      <c r="AC639" s="69" t="s">
        <v>1830</v>
      </c>
    </row>
    <row r="640" spans="2:29" ht="12.75" customHeight="1">
      <c r="B640" s="69" t="s">
        <v>1542</v>
      </c>
      <c r="C640" s="61" t="s">
        <v>88</v>
      </c>
      <c r="D640" s="61" t="s">
        <v>1539</v>
      </c>
      <c r="E640" s="61" t="s">
        <v>1540</v>
      </c>
      <c r="F640" s="61" t="s">
        <v>1540</v>
      </c>
      <c r="G640" s="61" t="s">
        <v>1541</v>
      </c>
      <c r="H640" s="62" t="s">
        <v>93</v>
      </c>
      <c r="I640" s="63">
        <v>30</v>
      </c>
      <c r="J640" s="61" t="s">
        <v>861</v>
      </c>
      <c r="K640" s="53" t="s">
        <v>95</v>
      </c>
      <c r="L640" s="61"/>
      <c r="M640" s="68" t="s">
        <v>1421</v>
      </c>
      <c r="N640" s="62"/>
      <c r="O640" s="65"/>
      <c r="P640" s="65"/>
      <c r="Q640" s="65"/>
      <c r="R640" s="65">
        <v>126520000</v>
      </c>
      <c r="S640" s="65">
        <v>133480000</v>
      </c>
      <c r="T640" s="65">
        <v>141489000</v>
      </c>
      <c r="U640" s="65">
        <v>148563000</v>
      </c>
      <c r="V640" s="65">
        <v>153763000</v>
      </c>
      <c r="W640" s="65">
        <v>159145000</v>
      </c>
      <c r="X640" s="70"/>
      <c r="Y640" s="70">
        <f>O640+P640+Q640+R640+S640+T640+U640+V640+W640</f>
        <v>862960000</v>
      </c>
      <c r="Z640" s="67">
        <f t="shared" si="135"/>
        <v>966515200.00000012</v>
      </c>
      <c r="AA640" s="91"/>
      <c r="AB640" s="69">
        <v>2017</v>
      </c>
      <c r="AC640" s="69" t="s">
        <v>1831</v>
      </c>
    </row>
    <row r="641" spans="2:29" ht="12.75" customHeight="1">
      <c r="B641" s="69" t="s">
        <v>1543</v>
      </c>
      <c r="C641" s="61" t="s">
        <v>88</v>
      </c>
      <c r="D641" s="61" t="s">
        <v>1544</v>
      </c>
      <c r="E641" s="61" t="s">
        <v>1545</v>
      </c>
      <c r="F641" s="61" t="s">
        <v>1545</v>
      </c>
      <c r="G641" s="61" t="s">
        <v>1546</v>
      </c>
      <c r="H641" s="62" t="s">
        <v>93</v>
      </c>
      <c r="I641" s="63">
        <v>30</v>
      </c>
      <c r="J641" s="61" t="s">
        <v>861</v>
      </c>
      <c r="K641" s="53" t="s">
        <v>95</v>
      </c>
      <c r="L641" s="61"/>
      <c r="M641" s="68" t="s">
        <v>1421</v>
      </c>
      <c r="N641" s="62"/>
      <c r="O641" s="65"/>
      <c r="P641" s="65"/>
      <c r="Q641" s="65"/>
      <c r="R641" s="65">
        <v>1166246000</v>
      </c>
      <c r="S641" s="65">
        <v>1202590000</v>
      </c>
      <c r="T641" s="65"/>
      <c r="U641" s="65">
        <v>987389000</v>
      </c>
      <c r="V641" s="65"/>
      <c r="W641" s="65"/>
      <c r="X641" s="70"/>
      <c r="Y641" s="70">
        <v>0</v>
      </c>
      <c r="Z641" s="67">
        <f t="shared" si="135"/>
        <v>0</v>
      </c>
      <c r="AA641" s="91"/>
      <c r="AB641" s="69">
        <v>2015</v>
      </c>
      <c r="AC641" s="69" t="s">
        <v>1830</v>
      </c>
    </row>
    <row r="642" spans="2:29" ht="12.75" customHeight="1">
      <c r="B642" s="69" t="s">
        <v>1547</v>
      </c>
      <c r="C642" s="61" t="s">
        <v>88</v>
      </c>
      <c r="D642" s="61" t="s">
        <v>1544</v>
      </c>
      <c r="E642" s="61" t="s">
        <v>1545</v>
      </c>
      <c r="F642" s="61" t="s">
        <v>1545</v>
      </c>
      <c r="G642" s="61" t="s">
        <v>1546</v>
      </c>
      <c r="H642" s="62" t="s">
        <v>93</v>
      </c>
      <c r="I642" s="63">
        <v>30</v>
      </c>
      <c r="J642" s="61" t="s">
        <v>861</v>
      </c>
      <c r="K642" s="53" t="s">
        <v>95</v>
      </c>
      <c r="L642" s="61"/>
      <c r="M642" s="68" t="s">
        <v>1421</v>
      </c>
      <c r="N642" s="62"/>
      <c r="O642" s="65"/>
      <c r="P642" s="65"/>
      <c r="Q642" s="65"/>
      <c r="R642" s="65">
        <v>1166246000</v>
      </c>
      <c r="S642" s="65">
        <v>1202590000</v>
      </c>
      <c r="T642" s="65">
        <v>1202590000</v>
      </c>
      <c r="U642" s="65">
        <v>1202590000</v>
      </c>
      <c r="V642" s="65">
        <v>1202590000</v>
      </c>
      <c r="W642" s="65">
        <v>1202590000</v>
      </c>
      <c r="X642" s="70"/>
      <c r="Y642" s="70">
        <v>0</v>
      </c>
      <c r="Z642" s="67">
        <f t="shared" si="135"/>
        <v>0</v>
      </c>
      <c r="AA642" s="91"/>
      <c r="AB642" s="69">
        <v>2017</v>
      </c>
      <c r="AC642" s="69" t="s">
        <v>1830</v>
      </c>
    </row>
    <row r="643" spans="2:29" ht="12.75" customHeight="1">
      <c r="B643" s="69" t="s">
        <v>1548</v>
      </c>
      <c r="C643" s="61" t="s">
        <v>88</v>
      </c>
      <c r="D643" s="61" t="s">
        <v>1544</v>
      </c>
      <c r="E643" s="61" t="s">
        <v>1545</v>
      </c>
      <c r="F643" s="61" t="s">
        <v>1545</v>
      </c>
      <c r="G643" s="61" t="s">
        <v>1546</v>
      </c>
      <c r="H643" s="62" t="s">
        <v>93</v>
      </c>
      <c r="I643" s="63">
        <v>30</v>
      </c>
      <c r="J643" s="61" t="s">
        <v>861</v>
      </c>
      <c r="K643" s="53" t="s">
        <v>95</v>
      </c>
      <c r="L643" s="61"/>
      <c r="M643" s="68" t="s">
        <v>1421</v>
      </c>
      <c r="N643" s="62"/>
      <c r="O643" s="65"/>
      <c r="P643" s="65"/>
      <c r="Q643" s="65"/>
      <c r="R643" s="65">
        <v>1166246000</v>
      </c>
      <c r="S643" s="65">
        <v>1273708000</v>
      </c>
      <c r="T643" s="65">
        <v>0</v>
      </c>
      <c r="U643" s="65">
        <v>0</v>
      </c>
      <c r="V643" s="65">
        <v>0</v>
      </c>
      <c r="W643" s="65">
        <v>0</v>
      </c>
      <c r="X643" s="70"/>
      <c r="Y643" s="70">
        <v>0</v>
      </c>
      <c r="Z643" s="67">
        <f t="shared" si="135"/>
        <v>0</v>
      </c>
      <c r="AA643" s="91"/>
      <c r="AB643" s="69">
        <v>2017</v>
      </c>
      <c r="AC643" s="69" t="s">
        <v>1830</v>
      </c>
    </row>
    <row r="644" spans="2:29" ht="12.75" customHeight="1">
      <c r="B644" s="69" t="s">
        <v>1833</v>
      </c>
      <c r="C644" s="61" t="s">
        <v>88</v>
      </c>
      <c r="D644" s="61" t="s">
        <v>1544</v>
      </c>
      <c r="E644" s="61" t="s">
        <v>1545</v>
      </c>
      <c r="F644" s="61" t="s">
        <v>1545</v>
      </c>
      <c r="G644" s="61" t="s">
        <v>1546</v>
      </c>
      <c r="H644" s="62" t="s">
        <v>93</v>
      </c>
      <c r="I644" s="63">
        <v>30</v>
      </c>
      <c r="J644" s="61" t="s">
        <v>861</v>
      </c>
      <c r="K644" s="53" t="s">
        <v>95</v>
      </c>
      <c r="L644" s="61"/>
      <c r="M644" s="68" t="s">
        <v>1421</v>
      </c>
      <c r="N644" s="62"/>
      <c r="O644" s="65"/>
      <c r="P644" s="65"/>
      <c r="Q644" s="65"/>
      <c r="R644" s="65">
        <v>1166246000</v>
      </c>
      <c r="S644" s="65">
        <v>1273708000</v>
      </c>
      <c r="T644" s="65">
        <v>0</v>
      </c>
      <c r="U644" s="65">
        <v>0</v>
      </c>
      <c r="V644" s="65">
        <v>0</v>
      </c>
      <c r="W644" s="65">
        <v>0</v>
      </c>
      <c r="X644" s="70"/>
      <c r="Y644" s="70">
        <f>O644+P644+Q644+R644+S644+T644+U644+V644+W644</f>
        <v>2439954000</v>
      </c>
      <c r="Z644" s="67">
        <f t="shared" ref="Z644" si="141">Y644*1.12</f>
        <v>2732748480.0000005</v>
      </c>
      <c r="AA644" s="91"/>
      <c r="AB644" s="69">
        <v>2017</v>
      </c>
      <c r="AC644" s="69" t="s">
        <v>1831</v>
      </c>
    </row>
    <row r="645" spans="2:29" ht="12.75" customHeight="1">
      <c r="B645" s="69" t="s">
        <v>1549</v>
      </c>
      <c r="C645" s="61" t="s">
        <v>88</v>
      </c>
      <c r="D645" s="61" t="s">
        <v>1550</v>
      </c>
      <c r="E645" s="61" t="s">
        <v>1551</v>
      </c>
      <c r="F645" s="61" t="s">
        <v>1552</v>
      </c>
      <c r="G645" s="61" t="s">
        <v>1553</v>
      </c>
      <c r="H645" s="62" t="s">
        <v>93</v>
      </c>
      <c r="I645" s="63">
        <v>30</v>
      </c>
      <c r="J645" s="61" t="s">
        <v>861</v>
      </c>
      <c r="K645" s="53" t="s">
        <v>95</v>
      </c>
      <c r="L645" s="61"/>
      <c r="M645" s="68" t="s">
        <v>1421</v>
      </c>
      <c r="N645" s="62"/>
      <c r="O645" s="65"/>
      <c r="P645" s="65"/>
      <c r="Q645" s="65"/>
      <c r="R645" s="65">
        <v>529965000</v>
      </c>
      <c r="S645" s="65">
        <v>522639000</v>
      </c>
      <c r="T645" s="65">
        <v>553998000</v>
      </c>
      <c r="U645" s="65">
        <v>585604000</v>
      </c>
      <c r="V645" s="65">
        <v>612312000</v>
      </c>
      <c r="W645" s="65"/>
      <c r="X645" s="70"/>
      <c r="Y645" s="70">
        <v>0</v>
      </c>
      <c r="Z645" s="67">
        <f t="shared" si="135"/>
        <v>0</v>
      </c>
      <c r="AA645" s="91"/>
      <c r="AB645" s="69">
        <v>2015</v>
      </c>
      <c r="AC645" s="69"/>
    </row>
    <row r="646" spans="2:29" ht="12.75" customHeight="1">
      <c r="B646" s="69" t="s">
        <v>1554</v>
      </c>
      <c r="C646" s="61" t="s">
        <v>88</v>
      </c>
      <c r="D646" s="61" t="s">
        <v>1550</v>
      </c>
      <c r="E646" s="61" t="s">
        <v>1551</v>
      </c>
      <c r="F646" s="61" t="s">
        <v>1552</v>
      </c>
      <c r="G646" s="61" t="s">
        <v>1553</v>
      </c>
      <c r="H646" s="62" t="s">
        <v>93</v>
      </c>
      <c r="I646" s="63">
        <v>30</v>
      </c>
      <c r="J646" s="61" t="s">
        <v>861</v>
      </c>
      <c r="K646" s="53" t="s">
        <v>95</v>
      </c>
      <c r="L646" s="61"/>
      <c r="M646" s="68" t="s">
        <v>1421</v>
      </c>
      <c r="N646" s="62"/>
      <c r="O646" s="65"/>
      <c r="P646" s="65"/>
      <c r="Q646" s="65"/>
      <c r="R646" s="65">
        <v>529965000</v>
      </c>
      <c r="S646" s="65">
        <v>569145000</v>
      </c>
      <c r="T646" s="65">
        <v>553998000</v>
      </c>
      <c r="U646" s="65">
        <v>585604000</v>
      </c>
      <c r="V646" s="65">
        <v>612312000</v>
      </c>
      <c r="W646" s="65"/>
      <c r="X646" s="70"/>
      <c r="Y646" s="70">
        <v>0</v>
      </c>
      <c r="Z646" s="67">
        <f t="shared" si="135"/>
        <v>0</v>
      </c>
      <c r="AA646" s="91"/>
      <c r="AB646" s="69">
        <v>2017</v>
      </c>
      <c r="AC646" s="69"/>
    </row>
    <row r="647" spans="2:29" ht="12.75" customHeight="1">
      <c r="B647" s="69" t="s">
        <v>1555</v>
      </c>
      <c r="C647" s="61" t="s">
        <v>88</v>
      </c>
      <c r="D647" s="61" t="s">
        <v>1550</v>
      </c>
      <c r="E647" s="61" t="s">
        <v>1551</v>
      </c>
      <c r="F647" s="61" t="s">
        <v>1552</v>
      </c>
      <c r="G647" s="61" t="s">
        <v>1553</v>
      </c>
      <c r="H647" s="62" t="s">
        <v>93</v>
      </c>
      <c r="I647" s="63">
        <v>30</v>
      </c>
      <c r="J647" s="61" t="s">
        <v>861</v>
      </c>
      <c r="K647" s="53" t="s">
        <v>95</v>
      </c>
      <c r="L647" s="61"/>
      <c r="M647" s="68" t="s">
        <v>1421</v>
      </c>
      <c r="N647" s="62"/>
      <c r="O647" s="65"/>
      <c r="P647" s="65"/>
      <c r="Q647" s="65"/>
      <c r="R647" s="65">
        <v>529965000</v>
      </c>
      <c r="S647" s="65">
        <v>569145000</v>
      </c>
      <c r="T647" s="65">
        <v>604375000</v>
      </c>
      <c r="U647" s="65">
        <v>638501000</v>
      </c>
      <c r="V647" s="65">
        <v>667060000</v>
      </c>
      <c r="W647" s="65">
        <v>690408000</v>
      </c>
      <c r="X647" s="70"/>
      <c r="Y647" s="70">
        <v>0</v>
      </c>
      <c r="Z647" s="67">
        <f t="shared" si="135"/>
        <v>0</v>
      </c>
      <c r="AA647" s="91"/>
      <c r="AB647" s="69">
        <v>2017</v>
      </c>
      <c r="AC647" s="69"/>
    </row>
    <row r="648" spans="2:29" ht="12.75" customHeight="1">
      <c r="B648" s="69" t="s">
        <v>1556</v>
      </c>
      <c r="C648" s="61" t="s">
        <v>88</v>
      </c>
      <c r="D648" s="61" t="s">
        <v>1550</v>
      </c>
      <c r="E648" s="61" t="s">
        <v>1551</v>
      </c>
      <c r="F648" s="61" t="s">
        <v>1552</v>
      </c>
      <c r="G648" s="61" t="s">
        <v>1553</v>
      </c>
      <c r="H648" s="62" t="s">
        <v>93</v>
      </c>
      <c r="I648" s="63">
        <v>30</v>
      </c>
      <c r="J648" s="61" t="s">
        <v>861</v>
      </c>
      <c r="K648" s="53" t="s">
        <v>95</v>
      </c>
      <c r="L648" s="61"/>
      <c r="M648" s="68" t="s">
        <v>1421</v>
      </c>
      <c r="N648" s="62"/>
      <c r="O648" s="65"/>
      <c r="P648" s="65"/>
      <c r="Q648" s="65"/>
      <c r="R648" s="65">
        <v>529965000</v>
      </c>
      <c r="S648" s="65">
        <v>579464000</v>
      </c>
      <c r="T648" s="71">
        <f>(614559+7556)*1000</f>
        <v>622115000</v>
      </c>
      <c r="U648" s="71">
        <v>587470000</v>
      </c>
      <c r="V648" s="71">
        <v>614177000</v>
      </c>
      <c r="W648" s="71">
        <v>614177000</v>
      </c>
      <c r="X648" s="70"/>
      <c r="Y648" s="70">
        <f>O648+P648+Q648+R648+S648+T648+U648+V648+W648</f>
        <v>3547368000</v>
      </c>
      <c r="Z648" s="67">
        <f t="shared" si="135"/>
        <v>3973052160.0000005</v>
      </c>
      <c r="AA648" s="91"/>
      <c r="AB648" s="69">
        <v>2017</v>
      </c>
      <c r="AC648" s="69" t="s">
        <v>1831</v>
      </c>
    </row>
    <row r="649" spans="2:29" ht="12.75" customHeight="1">
      <c r="B649" s="69" t="s">
        <v>1557</v>
      </c>
      <c r="C649" s="61" t="s">
        <v>88</v>
      </c>
      <c r="D649" s="61" t="s">
        <v>1558</v>
      </c>
      <c r="E649" s="61" t="s">
        <v>1559</v>
      </c>
      <c r="F649" s="61" t="s">
        <v>1559</v>
      </c>
      <c r="G649" s="61" t="s">
        <v>1560</v>
      </c>
      <c r="H649" s="62" t="s">
        <v>93</v>
      </c>
      <c r="I649" s="63">
        <v>30</v>
      </c>
      <c r="J649" s="61" t="s">
        <v>94</v>
      </c>
      <c r="K649" s="53" t="s">
        <v>95</v>
      </c>
      <c r="L649" s="61"/>
      <c r="M649" s="68" t="s">
        <v>1421</v>
      </c>
      <c r="N649" s="62"/>
      <c r="O649" s="65"/>
      <c r="P649" s="65"/>
      <c r="Q649" s="65"/>
      <c r="R649" s="65">
        <v>115804000</v>
      </c>
      <c r="S649" s="65">
        <v>123910000</v>
      </c>
      <c r="T649" s="65"/>
      <c r="U649" s="65"/>
      <c r="V649" s="65"/>
      <c r="W649" s="65"/>
      <c r="X649" s="70"/>
      <c r="Y649" s="70">
        <f t="shared" si="140"/>
        <v>239714000</v>
      </c>
      <c r="Z649" s="67">
        <f t="shared" si="135"/>
        <v>268479680</v>
      </c>
      <c r="AA649" s="91"/>
      <c r="AB649" s="69">
        <v>2015</v>
      </c>
      <c r="AC649" s="69"/>
    </row>
    <row r="650" spans="2:29" ht="12.75" customHeight="1">
      <c r="B650" s="69" t="s">
        <v>1561</v>
      </c>
      <c r="C650" s="61" t="s">
        <v>88</v>
      </c>
      <c r="D650" s="61" t="s">
        <v>1558</v>
      </c>
      <c r="E650" s="61" t="s">
        <v>1559</v>
      </c>
      <c r="F650" s="61" t="s">
        <v>1559</v>
      </c>
      <c r="G650" s="61" t="s">
        <v>1560</v>
      </c>
      <c r="H650" s="62" t="s">
        <v>93</v>
      </c>
      <c r="I650" s="63">
        <v>30</v>
      </c>
      <c r="J650" s="61" t="s">
        <v>94</v>
      </c>
      <c r="K650" s="53" t="s">
        <v>95</v>
      </c>
      <c r="L650" s="61"/>
      <c r="M650" s="68" t="s">
        <v>1421</v>
      </c>
      <c r="N650" s="62"/>
      <c r="O650" s="65"/>
      <c r="P650" s="65"/>
      <c r="Q650" s="65"/>
      <c r="R650" s="65">
        <v>0</v>
      </c>
      <c r="S650" s="65">
        <v>0</v>
      </c>
      <c r="T650" s="65"/>
      <c r="U650" s="65"/>
      <c r="V650" s="65"/>
      <c r="W650" s="65"/>
      <c r="X650" s="70"/>
      <c r="Y650" s="70">
        <f t="shared" si="140"/>
        <v>0</v>
      </c>
      <c r="Z650" s="67">
        <f t="shared" si="135"/>
        <v>0</v>
      </c>
      <c r="AA650" s="91"/>
      <c r="AB650" s="69">
        <v>2015</v>
      </c>
      <c r="AC650" s="69" t="s">
        <v>1830</v>
      </c>
    </row>
    <row r="651" spans="2:29" ht="12.75" customHeight="1">
      <c r="B651" s="69" t="s">
        <v>1562</v>
      </c>
      <c r="C651" s="61" t="s">
        <v>88</v>
      </c>
      <c r="D651" s="61" t="s">
        <v>1558</v>
      </c>
      <c r="E651" s="61" t="s">
        <v>1559</v>
      </c>
      <c r="F651" s="61" t="s">
        <v>1559</v>
      </c>
      <c r="G651" s="61" t="s">
        <v>1560</v>
      </c>
      <c r="H651" s="62" t="s">
        <v>93</v>
      </c>
      <c r="I651" s="63">
        <v>30</v>
      </c>
      <c r="J651" s="61" t="s">
        <v>94</v>
      </c>
      <c r="K651" s="53" t="s">
        <v>95</v>
      </c>
      <c r="L651" s="61"/>
      <c r="M651" s="68" t="s">
        <v>1421</v>
      </c>
      <c r="N651" s="62"/>
      <c r="O651" s="65"/>
      <c r="P651" s="65"/>
      <c r="Q651" s="65"/>
      <c r="R651" s="65">
        <v>0</v>
      </c>
      <c r="S651" s="65">
        <v>156015000</v>
      </c>
      <c r="T651" s="65">
        <v>156595000</v>
      </c>
      <c r="U651" s="65">
        <v>164425000</v>
      </c>
      <c r="V651" s="65">
        <v>170180000</v>
      </c>
      <c r="W651" s="65">
        <v>176136000</v>
      </c>
      <c r="X651" s="70"/>
      <c r="Y651" s="70">
        <v>0</v>
      </c>
      <c r="Z651" s="67">
        <f t="shared" si="135"/>
        <v>0</v>
      </c>
      <c r="AA651" s="91"/>
      <c r="AB651" s="69">
        <v>2017</v>
      </c>
      <c r="AC651" s="69"/>
    </row>
    <row r="652" spans="2:29" ht="12.75" customHeight="1">
      <c r="B652" s="69" t="s">
        <v>1563</v>
      </c>
      <c r="C652" s="61" t="s">
        <v>88</v>
      </c>
      <c r="D652" s="61" t="s">
        <v>1558</v>
      </c>
      <c r="E652" s="61" t="s">
        <v>1559</v>
      </c>
      <c r="F652" s="61" t="s">
        <v>1559</v>
      </c>
      <c r="G652" s="61" t="s">
        <v>1560</v>
      </c>
      <c r="H652" s="62" t="s">
        <v>93</v>
      </c>
      <c r="I652" s="63">
        <v>30</v>
      </c>
      <c r="J652" s="61" t="s">
        <v>94</v>
      </c>
      <c r="K652" s="53" t="s">
        <v>95</v>
      </c>
      <c r="L652" s="61"/>
      <c r="M652" s="68" t="s">
        <v>1421</v>
      </c>
      <c r="N652" s="62"/>
      <c r="O652" s="65"/>
      <c r="P652" s="65"/>
      <c r="Q652" s="65"/>
      <c r="R652" s="65">
        <v>0</v>
      </c>
      <c r="S652" s="65">
        <v>156015000</v>
      </c>
      <c r="T652" s="71">
        <v>156459000</v>
      </c>
      <c r="U652" s="71">
        <v>156138000</v>
      </c>
      <c r="V652" s="71">
        <v>156138000</v>
      </c>
      <c r="W652" s="71">
        <v>156138000</v>
      </c>
      <c r="X652" s="70"/>
      <c r="Y652" s="70">
        <f>O652+P652+Q652+R652+S652+T652+U652+V652+W652</f>
        <v>780888000</v>
      </c>
      <c r="Z652" s="67">
        <f t="shared" si="135"/>
        <v>874594560.00000012</v>
      </c>
      <c r="AA652" s="91"/>
      <c r="AB652" s="69">
        <v>2017</v>
      </c>
      <c r="AC652" s="69" t="s">
        <v>1831</v>
      </c>
    </row>
    <row r="653" spans="2:29" ht="12.75" customHeight="1">
      <c r="B653" s="69" t="s">
        <v>1564</v>
      </c>
      <c r="C653" s="61" t="s">
        <v>88</v>
      </c>
      <c r="D653" s="61" t="s">
        <v>1565</v>
      </c>
      <c r="E653" s="61" t="s">
        <v>1566</v>
      </c>
      <c r="F653" s="61" t="s">
        <v>1566</v>
      </c>
      <c r="G653" s="61" t="s">
        <v>1567</v>
      </c>
      <c r="H653" s="62" t="s">
        <v>93</v>
      </c>
      <c r="I653" s="63">
        <v>30</v>
      </c>
      <c r="J653" s="61" t="s">
        <v>94</v>
      </c>
      <c r="K653" s="53" t="s">
        <v>95</v>
      </c>
      <c r="L653" s="61"/>
      <c r="M653" s="68" t="s">
        <v>1421</v>
      </c>
      <c r="N653" s="62"/>
      <c r="O653" s="65"/>
      <c r="P653" s="65"/>
      <c r="Q653" s="65"/>
      <c r="R653" s="65">
        <v>913038000</v>
      </c>
      <c r="S653" s="65">
        <v>976951000</v>
      </c>
      <c r="T653" s="65"/>
      <c r="U653" s="65"/>
      <c r="V653" s="65"/>
      <c r="W653" s="65"/>
      <c r="X653" s="70"/>
      <c r="Y653" s="70">
        <v>0</v>
      </c>
      <c r="Z653" s="67">
        <f t="shared" si="135"/>
        <v>0</v>
      </c>
      <c r="AA653" s="91"/>
      <c r="AB653" s="69">
        <v>2015</v>
      </c>
      <c r="AC653" s="69" t="s">
        <v>1830</v>
      </c>
    </row>
    <row r="654" spans="2:29" ht="12.75" customHeight="1">
      <c r="B654" s="69" t="s">
        <v>1568</v>
      </c>
      <c r="C654" s="61" t="s">
        <v>88</v>
      </c>
      <c r="D654" s="61" t="s">
        <v>1565</v>
      </c>
      <c r="E654" s="61" t="s">
        <v>1566</v>
      </c>
      <c r="F654" s="61" t="s">
        <v>1566</v>
      </c>
      <c r="G654" s="61" t="s">
        <v>1567</v>
      </c>
      <c r="H654" s="62" t="s">
        <v>93</v>
      </c>
      <c r="I654" s="63">
        <v>30</v>
      </c>
      <c r="J654" s="61" t="s">
        <v>94</v>
      </c>
      <c r="K654" s="53" t="s">
        <v>95</v>
      </c>
      <c r="L654" s="61"/>
      <c r="M654" s="68" t="s">
        <v>1421</v>
      </c>
      <c r="N654" s="62"/>
      <c r="O654" s="65"/>
      <c r="P654" s="65"/>
      <c r="Q654" s="65"/>
      <c r="R654" s="65">
        <v>938077000</v>
      </c>
      <c r="S654" s="65">
        <v>938077000</v>
      </c>
      <c r="T654" s="65">
        <v>938077000</v>
      </c>
      <c r="U654" s="65"/>
      <c r="V654" s="65"/>
      <c r="W654" s="65"/>
      <c r="X654" s="70"/>
      <c r="Y654" s="70">
        <v>0</v>
      </c>
      <c r="Z654" s="67">
        <f t="shared" si="135"/>
        <v>0</v>
      </c>
      <c r="AA654" s="91"/>
      <c r="AB654" s="69">
        <v>2015</v>
      </c>
      <c r="AC654" s="69"/>
    </row>
    <row r="655" spans="2:29" ht="12.75" customHeight="1">
      <c r="B655" s="69" t="s">
        <v>1569</v>
      </c>
      <c r="C655" s="61" t="s">
        <v>88</v>
      </c>
      <c r="D655" s="61" t="s">
        <v>1565</v>
      </c>
      <c r="E655" s="61" t="s">
        <v>1566</v>
      </c>
      <c r="F655" s="61" t="s">
        <v>1566</v>
      </c>
      <c r="G655" s="61" t="s">
        <v>1567</v>
      </c>
      <c r="H655" s="62" t="s">
        <v>93</v>
      </c>
      <c r="I655" s="63">
        <v>30</v>
      </c>
      <c r="J655" s="61" t="s">
        <v>94</v>
      </c>
      <c r="K655" s="53" t="s">
        <v>95</v>
      </c>
      <c r="L655" s="61"/>
      <c r="M655" s="68" t="s">
        <v>1421</v>
      </c>
      <c r="N655" s="62"/>
      <c r="O655" s="65"/>
      <c r="P655" s="65"/>
      <c r="Q655" s="65"/>
      <c r="R655" s="65">
        <v>938077000</v>
      </c>
      <c r="S655" s="65">
        <v>937139000</v>
      </c>
      <c r="T655" s="65">
        <v>937139000</v>
      </c>
      <c r="U655" s="65">
        <v>937139000</v>
      </c>
      <c r="V655" s="65">
        <v>937139000</v>
      </c>
      <c r="W655" s="65">
        <v>937139000</v>
      </c>
      <c r="X655" s="70"/>
      <c r="Y655" s="70">
        <v>0</v>
      </c>
      <c r="Z655" s="67">
        <f t="shared" ref="Z655:Z657" si="142">Y655*1.12</f>
        <v>0</v>
      </c>
      <c r="AA655" s="91"/>
      <c r="AB655" s="69">
        <v>2017</v>
      </c>
      <c r="AC655" s="69" t="s">
        <v>1830</v>
      </c>
    </row>
    <row r="656" spans="2:29" ht="12.75" customHeight="1">
      <c r="B656" s="69" t="s">
        <v>1570</v>
      </c>
      <c r="C656" s="61" t="s">
        <v>88</v>
      </c>
      <c r="D656" s="61" t="s">
        <v>1565</v>
      </c>
      <c r="E656" s="61" t="s">
        <v>1566</v>
      </c>
      <c r="F656" s="61" t="s">
        <v>1566</v>
      </c>
      <c r="G656" s="61" t="s">
        <v>1567</v>
      </c>
      <c r="H656" s="62" t="s">
        <v>93</v>
      </c>
      <c r="I656" s="63">
        <v>30</v>
      </c>
      <c r="J656" s="61" t="s">
        <v>94</v>
      </c>
      <c r="K656" s="53" t="s">
        <v>95</v>
      </c>
      <c r="L656" s="61"/>
      <c r="M656" s="68" t="s">
        <v>1421</v>
      </c>
      <c r="N656" s="62"/>
      <c r="O656" s="65"/>
      <c r="P656" s="65"/>
      <c r="Q656" s="65"/>
      <c r="R656" s="65">
        <v>938077000</v>
      </c>
      <c r="S656" s="65">
        <v>969500533</v>
      </c>
      <c r="T656" s="65">
        <v>968583631</v>
      </c>
      <c r="U656" s="65">
        <v>937139000</v>
      </c>
      <c r="V656" s="65">
        <v>937139000</v>
      </c>
      <c r="W656" s="65">
        <v>937139000</v>
      </c>
      <c r="X656" s="70"/>
      <c r="Y656" s="70">
        <v>0</v>
      </c>
      <c r="Z656" s="67">
        <f t="shared" si="142"/>
        <v>0</v>
      </c>
      <c r="AA656" s="91"/>
      <c r="AB656" s="69">
        <v>2017</v>
      </c>
      <c r="AC656" s="69"/>
    </row>
    <row r="657" spans="2:29" ht="12.75" customHeight="1">
      <c r="B657" s="69" t="s">
        <v>1571</v>
      </c>
      <c r="C657" s="61" t="s">
        <v>88</v>
      </c>
      <c r="D657" s="61" t="s">
        <v>1565</v>
      </c>
      <c r="E657" s="61" t="s">
        <v>1566</v>
      </c>
      <c r="F657" s="61" t="s">
        <v>1566</v>
      </c>
      <c r="G657" s="61" t="s">
        <v>1567</v>
      </c>
      <c r="H657" s="62" t="s">
        <v>93</v>
      </c>
      <c r="I657" s="63">
        <v>30</v>
      </c>
      <c r="J657" s="61" t="s">
        <v>94</v>
      </c>
      <c r="K657" s="53" t="s">
        <v>95</v>
      </c>
      <c r="L657" s="61"/>
      <c r="M657" s="68" t="s">
        <v>1421</v>
      </c>
      <c r="N657" s="62"/>
      <c r="O657" s="65"/>
      <c r="P657" s="65"/>
      <c r="Q657" s="65"/>
      <c r="R657" s="65">
        <v>938077000</v>
      </c>
      <c r="S657" s="65">
        <v>969500533</v>
      </c>
      <c r="T657" s="71">
        <v>999600000</v>
      </c>
      <c r="U657" s="71">
        <v>984800000</v>
      </c>
      <c r="V657" s="71">
        <v>984800000</v>
      </c>
      <c r="W657" s="71">
        <v>984800000</v>
      </c>
      <c r="X657" s="70"/>
      <c r="Y657" s="70">
        <f>O657+P657+Q657+R657+S657+T657+U657+V657+W657</f>
        <v>5861577533</v>
      </c>
      <c r="Z657" s="67">
        <f t="shared" si="142"/>
        <v>6564966836.960001</v>
      </c>
      <c r="AA657" s="91"/>
      <c r="AB657" s="69">
        <v>2017</v>
      </c>
      <c r="AC657" s="69" t="s">
        <v>1831</v>
      </c>
    </row>
    <row r="658" spans="2:29" ht="12.75" customHeight="1">
      <c r="B658" s="69" t="s">
        <v>1572</v>
      </c>
      <c r="C658" s="61" t="s">
        <v>88</v>
      </c>
      <c r="D658" s="61" t="s">
        <v>1573</v>
      </c>
      <c r="E658" s="61" t="s">
        <v>1574</v>
      </c>
      <c r="F658" s="61" t="s">
        <v>1575</v>
      </c>
      <c r="G658" s="61" t="s">
        <v>1576</v>
      </c>
      <c r="H658" s="62" t="s">
        <v>93</v>
      </c>
      <c r="I658" s="63">
        <v>0</v>
      </c>
      <c r="J658" s="61" t="s">
        <v>133</v>
      </c>
      <c r="K658" s="53" t="s">
        <v>95</v>
      </c>
      <c r="L658" s="61"/>
      <c r="M658" s="68" t="s">
        <v>1421</v>
      </c>
      <c r="N658" s="62"/>
      <c r="O658" s="65"/>
      <c r="P658" s="65"/>
      <c r="Q658" s="65"/>
      <c r="R658" s="65">
        <v>1223823000</v>
      </c>
      <c r="S658" s="65">
        <v>534136000</v>
      </c>
      <c r="T658" s="65">
        <v>140513000</v>
      </c>
      <c r="U658" s="65"/>
      <c r="V658" s="65"/>
      <c r="W658" s="65"/>
      <c r="X658" s="70"/>
      <c r="Y658" s="70">
        <v>0</v>
      </c>
      <c r="Z658" s="67">
        <v>0</v>
      </c>
      <c r="AA658" s="91"/>
      <c r="AB658" s="69">
        <v>2016</v>
      </c>
      <c r="AC658" s="69" t="s">
        <v>1830</v>
      </c>
    </row>
    <row r="659" spans="2:29" ht="12.75" customHeight="1">
      <c r="B659" s="69" t="s">
        <v>1577</v>
      </c>
      <c r="C659" s="61" t="s">
        <v>88</v>
      </c>
      <c r="D659" s="61" t="s">
        <v>1573</v>
      </c>
      <c r="E659" s="61" t="s">
        <v>1574</v>
      </c>
      <c r="F659" s="61" t="s">
        <v>1575</v>
      </c>
      <c r="G659" s="61" t="s">
        <v>1578</v>
      </c>
      <c r="H659" s="62" t="s">
        <v>93</v>
      </c>
      <c r="I659" s="63">
        <v>0</v>
      </c>
      <c r="J659" s="61" t="s">
        <v>1484</v>
      </c>
      <c r="K659" s="53" t="s">
        <v>95</v>
      </c>
      <c r="L659" s="61"/>
      <c r="M659" s="68" t="s">
        <v>1396</v>
      </c>
      <c r="N659" s="62"/>
      <c r="O659" s="65"/>
      <c r="P659" s="65"/>
      <c r="Q659" s="65"/>
      <c r="R659" s="65">
        <v>708610560</v>
      </c>
      <c r="S659" s="65">
        <v>930273960</v>
      </c>
      <c r="T659" s="65">
        <v>140513000</v>
      </c>
      <c r="U659" s="65"/>
      <c r="V659" s="65"/>
      <c r="W659" s="65"/>
      <c r="X659" s="70"/>
      <c r="Y659" s="70">
        <v>0</v>
      </c>
      <c r="Z659" s="67">
        <f t="shared" ref="Z659:Z666" si="143">Y659*1.12</f>
        <v>0</v>
      </c>
      <c r="AA659" s="91"/>
      <c r="AB659" s="69">
        <v>2016</v>
      </c>
      <c r="AC659" s="69" t="s">
        <v>1830</v>
      </c>
    </row>
    <row r="660" spans="2:29" ht="12.75" customHeight="1">
      <c r="B660" s="69" t="s">
        <v>1579</v>
      </c>
      <c r="C660" s="61" t="s">
        <v>88</v>
      </c>
      <c r="D660" s="61" t="s">
        <v>1573</v>
      </c>
      <c r="E660" s="61" t="s">
        <v>1574</v>
      </c>
      <c r="F660" s="61" t="s">
        <v>1575</v>
      </c>
      <c r="G660" s="61" t="s">
        <v>1578</v>
      </c>
      <c r="H660" s="62" t="s">
        <v>93</v>
      </c>
      <c r="I660" s="63">
        <v>0</v>
      </c>
      <c r="J660" s="61" t="s">
        <v>1484</v>
      </c>
      <c r="K660" s="53" t="s">
        <v>95</v>
      </c>
      <c r="L660" s="61"/>
      <c r="M660" s="68" t="s">
        <v>1396</v>
      </c>
      <c r="N660" s="62"/>
      <c r="O660" s="65"/>
      <c r="P660" s="65"/>
      <c r="Q660" s="65"/>
      <c r="R660" s="65">
        <v>708610560</v>
      </c>
      <c r="S660" s="65">
        <v>930273960</v>
      </c>
      <c r="T660" s="65">
        <v>573063120</v>
      </c>
      <c r="U660" s="65"/>
      <c r="V660" s="65"/>
      <c r="W660" s="65"/>
      <c r="X660" s="70"/>
      <c r="Y660" s="70">
        <f>R660+S660+T660</f>
        <v>2211947640</v>
      </c>
      <c r="Z660" s="67">
        <f t="shared" si="143"/>
        <v>2477381356.8000002</v>
      </c>
      <c r="AA660" s="91"/>
      <c r="AB660" s="69">
        <v>2016</v>
      </c>
      <c r="AC660" s="69"/>
    </row>
    <row r="661" spans="2:29" ht="12.75" customHeight="1">
      <c r="B661" s="69" t="s">
        <v>1580</v>
      </c>
      <c r="C661" s="61" t="s">
        <v>88</v>
      </c>
      <c r="D661" s="72" t="s">
        <v>1581</v>
      </c>
      <c r="E661" s="61" t="s">
        <v>1582</v>
      </c>
      <c r="F661" s="61" t="s">
        <v>1582</v>
      </c>
      <c r="G661" s="61" t="s">
        <v>1583</v>
      </c>
      <c r="H661" s="62" t="s">
        <v>869</v>
      </c>
      <c r="I661" s="63">
        <v>0</v>
      </c>
      <c r="J661" s="61" t="s">
        <v>861</v>
      </c>
      <c r="K661" s="53" t="s">
        <v>95</v>
      </c>
      <c r="L661" s="61"/>
      <c r="M661" s="68" t="s">
        <v>1584</v>
      </c>
      <c r="N661" s="62"/>
      <c r="O661" s="65"/>
      <c r="P661" s="65"/>
      <c r="Q661" s="65"/>
      <c r="R661" s="65">
        <v>578054400</v>
      </c>
      <c r="S661" s="65">
        <v>2229198602.6799998</v>
      </c>
      <c r="T661" s="65">
        <v>495035402.67999995</v>
      </c>
      <c r="U661" s="65"/>
      <c r="V661" s="65"/>
      <c r="W661" s="65"/>
      <c r="X661" s="70"/>
      <c r="Y661" s="70">
        <f>R661+S661+T661</f>
        <v>3302288405.3599997</v>
      </c>
      <c r="Z661" s="67">
        <f t="shared" si="143"/>
        <v>3698563014.0032001</v>
      </c>
      <c r="AA661" s="91"/>
      <c r="AB661" s="69">
        <v>2016</v>
      </c>
      <c r="AC661" s="69"/>
    </row>
    <row r="662" spans="2:29" ht="12.75" customHeight="1">
      <c r="B662" s="69" t="s">
        <v>1585</v>
      </c>
      <c r="C662" s="61" t="s">
        <v>88</v>
      </c>
      <c r="D662" s="72" t="s">
        <v>1586</v>
      </c>
      <c r="E662" s="61" t="s">
        <v>1587</v>
      </c>
      <c r="F662" s="61" t="s">
        <v>1587</v>
      </c>
      <c r="G662" s="61" t="s">
        <v>1588</v>
      </c>
      <c r="H662" s="62" t="s">
        <v>869</v>
      </c>
      <c r="I662" s="63">
        <v>0</v>
      </c>
      <c r="J662" s="61" t="s">
        <v>861</v>
      </c>
      <c r="K662" s="53" t="s">
        <v>95</v>
      </c>
      <c r="L662" s="61"/>
      <c r="M662" s="68" t="s">
        <v>1584</v>
      </c>
      <c r="N662" s="62"/>
      <c r="O662" s="65"/>
      <c r="P662" s="65"/>
      <c r="Q662" s="65"/>
      <c r="R662" s="65"/>
      <c r="S662" s="65">
        <v>652451635.71428561</v>
      </c>
      <c r="T662" s="65">
        <v>552431208.03571427</v>
      </c>
      <c r="U662" s="65"/>
      <c r="V662" s="65"/>
      <c r="W662" s="65"/>
      <c r="X662" s="70"/>
      <c r="Y662" s="70">
        <v>0</v>
      </c>
      <c r="Z662" s="67">
        <f t="shared" si="143"/>
        <v>0</v>
      </c>
      <c r="AA662" s="91"/>
      <c r="AB662" s="69">
        <v>2016</v>
      </c>
      <c r="AC662" s="69"/>
    </row>
    <row r="663" spans="2:29" ht="12.75" customHeight="1">
      <c r="B663" s="69" t="s">
        <v>1589</v>
      </c>
      <c r="C663" s="61" t="s">
        <v>88</v>
      </c>
      <c r="D663" s="72" t="s">
        <v>1586</v>
      </c>
      <c r="E663" s="61" t="s">
        <v>1587</v>
      </c>
      <c r="F663" s="61" t="s">
        <v>1587</v>
      </c>
      <c r="G663" s="61" t="s">
        <v>1588</v>
      </c>
      <c r="H663" s="62" t="s">
        <v>869</v>
      </c>
      <c r="I663" s="63">
        <v>0</v>
      </c>
      <c r="J663" s="61" t="s">
        <v>861</v>
      </c>
      <c r="K663" s="53" t="s">
        <v>95</v>
      </c>
      <c r="L663" s="61"/>
      <c r="M663" s="68" t="s">
        <v>1584</v>
      </c>
      <c r="N663" s="62"/>
      <c r="O663" s="65"/>
      <c r="P663" s="65"/>
      <c r="Q663" s="65"/>
      <c r="R663" s="65"/>
      <c r="S663" s="65">
        <v>652451635.71428561</v>
      </c>
      <c r="T663" s="65">
        <v>652452364.03571427</v>
      </c>
      <c r="U663" s="65"/>
      <c r="V663" s="65"/>
      <c r="W663" s="65"/>
      <c r="X663" s="70"/>
      <c r="Y663" s="70">
        <f>R663+S663+T663</f>
        <v>1304903999.75</v>
      </c>
      <c r="Z663" s="67">
        <f t="shared" si="143"/>
        <v>1461492479.72</v>
      </c>
      <c r="AA663" s="91"/>
      <c r="AB663" s="69">
        <v>2016</v>
      </c>
      <c r="AC663" s="69"/>
    </row>
    <row r="664" spans="2:29" ht="12.75" customHeight="1">
      <c r="B664" s="69" t="s">
        <v>1590</v>
      </c>
      <c r="C664" s="61" t="s">
        <v>88</v>
      </c>
      <c r="D664" s="72" t="s">
        <v>1550</v>
      </c>
      <c r="E664" s="61" t="s">
        <v>1551</v>
      </c>
      <c r="F664" s="61" t="s">
        <v>1552</v>
      </c>
      <c r="G664" s="73" t="s">
        <v>1591</v>
      </c>
      <c r="H664" s="62" t="s">
        <v>93</v>
      </c>
      <c r="I664" s="63">
        <v>30</v>
      </c>
      <c r="J664" s="61" t="s">
        <v>133</v>
      </c>
      <c r="K664" s="53" t="s">
        <v>95</v>
      </c>
      <c r="L664" s="61"/>
      <c r="M664" s="68" t="s">
        <v>1421</v>
      </c>
      <c r="N664" s="62"/>
      <c r="O664" s="65"/>
      <c r="P664" s="65"/>
      <c r="Q664" s="65"/>
      <c r="R664" s="65"/>
      <c r="S664" s="65">
        <v>5921000</v>
      </c>
      <c r="T664" s="65">
        <v>18828000</v>
      </c>
      <c r="U664" s="65">
        <v>19769000</v>
      </c>
      <c r="V664" s="65">
        <v>20461000</v>
      </c>
      <c r="W664" s="65">
        <v>14118000</v>
      </c>
      <c r="X664" s="70"/>
      <c r="Y664" s="70">
        <v>0</v>
      </c>
      <c r="Z664" s="67">
        <f t="shared" si="143"/>
        <v>0</v>
      </c>
      <c r="AA664" s="91"/>
      <c r="AB664" s="60">
        <v>2017</v>
      </c>
      <c r="AC664" s="69" t="s">
        <v>1830</v>
      </c>
    </row>
    <row r="665" spans="2:29" ht="12.75" customHeight="1">
      <c r="B665" s="69" t="s">
        <v>1592</v>
      </c>
      <c r="C665" s="61" t="s">
        <v>88</v>
      </c>
      <c r="D665" s="72" t="s">
        <v>1550</v>
      </c>
      <c r="E665" s="61" t="s">
        <v>1551</v>
      </c>
      <c r="F665" s="61" t="s">
        <v>1552</v>
      </c>
      <c r="G665" s="74" t="s">
        <v>1591</v>
      </c>
      <c r="H665" s="62" t="s">
        <v>93</v>
      </c>
      <c r="I665" s="63">
        <v>30</v>
      </c>
      <c r="J665" s="61" t="s">
        <v>133</v>
      </c>
      <c r="K665" s="53" t="s">
        <v>95</v>
      </c>
      <c r="L665" s="61"/>
      <c r="M665" s="68" t="s">
        <v>1421</v>
      </c>
      <c r="N665" s="62"/>
      <c r="O665" s="65"/>
      <c r="P665" s="65"/>
      <c r="Q665" s="65"/>
      <c r="R665" s="65"/>
      <c r="S665" s="65"/>
      <c r="T665" s="65">
        <v>6276000</v>
      </c>
      <c r="U665" s="65">
        <v>19769000</v>
      </c>
      <c r="V665" s="65">
        <v>20461000</v>
      </c>
      <c r="W665" s="65">
        <v>14118000</v>
      </c>
      <c r="X665" s="70"/>
      <c r="Y665" s="70">
        <f>S665+T665+U665+V665+W665</f>
        <v>60624000</v>
      </c>
      <c r="Z665" s="67">
        <f t="shared" si="143"/>
        <v>67898880</v>
      </c>
      <c r="AA665" s="91"/>
      <c r="AB665" s="60">
        <v>2017</v>
      </c>
      <c r="AC665" s="69"/>
    </row>
    <row r="666" spans="2:29" ht="12.75" customHeight="1">
      <c r="B666" s="69" t="s">
        <v>1593</v>
      </c>
      <c r="C666" s="61" t="s">
        <v>88</v>
      </c>
      <c r="D666" s="61" t="s">
        <v>1544</v>
      </c>
      <c r="E666" s="61" t="s">
        <v>1545</v>
      </c>
      <c r="F666" s="61" t="s">
        <v>1545</v>
      </c>
      <c r="G666" s="61" t="s">
        <v>1546</v>
      </c>
      <c r="H666" s="62" t="s">
        <v>93</v>
      </c>
      <c r="I666" s="63">
        <v>30</v>
      </c>
      <c r="J666" s="61" t="s">
        <v>861</v>
      </c>
      <c r="K666" s="53" t="s">
        <v>95</v>
      </c>
      <c r="L666" s="61"/>
      <c r="M666" s="68" t="s">
        <v>1421</v>
      </c>
      <c r="N666" s="62"/>
      <c r="O666" s="65"/>
      <c r="P666" s="65"/>
      <c r="Q666" s="65"/>
      <c r="R666" s="65"/>
      <c r="S666" s="65"/>
      <c r="T666" s="71">
        <v>1336810000</v>
      </c>
      <c r="U666" s="71">
        <v>1304143000</v>
      </c>
      <c r="V666" s="71">
        <v>1304143000</v>
      </c>
      <c r="W666" s="71">
        <v>1304143000</v>
      </c>
      <c r="X666" s="70"/>
      <c r="Y666" s="70">
        <f>S666+T666+U666+V666+W666</f>
        <v>5249239000</v>
      </c>
      <c r="Z666" s="67">
        <f t="shared" si="143"/>
        <v>5879147680.000001</v>
      </c>
      <c r="AA666" s="91"/>
      <c r="AB666" s="60">
        <v>2017</v>
      </c>
      <c r="AC666" s="69"/>
    </row>
    <row r="667" spans="2:29" ht="12.75" customHeight="1">
      <c r="B667" s="8" t="s">
        <v>44</v>
      </c>
      <c r="C667" s="9"/>
      <c r="D667" s="10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95" t="s">
        <v>36</v>
      </c>
      <c r="Z667" s="96" t="s">
        <v>36</v>
      </c>
      <c r="AA667" s="92"/>
      <c r="AB667" s="92"/>
      <c r="AC667" s="92"/>
    </row>
    <row r="668" spans="2:29" ht="12.75" customHeight="1">
      <c r="B668" s="23" t="s">
        <v>45</v>
      </c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97"/>
      <c r="AA668" s="92"/>
      <c r="AB668" s="92"/>
      <c r="AC668" s="92"/>
    </row>
    <row r="669" spans="2:29" ht="12.75" customHeight="1">
      <c r="B669" s="52" t="s">
        <v>46</v>
      </c>
      <c r="C669" s="53" t="s">
        <v>88</v>
      </c>
      <c r="D669" s="53" t="s">
        <v>1594</v>
      </c>
      <c r="E669" s="53" t="s">
        <v>1595</v>
      </c>
      <c r="F669" s="53" t="s">
        <v>1596</v>
      </c>
      <c r="G669" s="53" t="s">
        <v>1596</v>
      </c>
      <c r="H669" s="54" t="s">
        <v>869</v>
      </c>
      <c r="I669" s="55">
        <v>0</v>
      </c>
      <c r="J669" s="53" t="s">
        <v>110</v>
      </c>
      <c r="K669" s="53" t="s">
        <v>95</v>
      </c>
      <c r="L669" s="53"/>
      <c r="M669" s="68" t="s">
        <v>1597</v>
      </c>
      <c r="N669" s="54" t="s">
        <v>36</v>
      </c>
      <c r="O669" s="59">
        <v>14964216</v>
      </c>
      <c r="P669" s="59">
        <v>14964216</v>
      </c>
      <c r="Q669" s="59">
        <v>14964216</v>
      </c>
      <c r="R669" s="59"/>
      <c r="S669" s="59"/>
      <c r="T669" s="59"/>
      <c r="U669" s="59"/>
      <c r="V669" s="59"/>
      <c r="W669" s="59"/>
      <c r="X669" s="57" t="s">
        <v>36</v>
      </c>
      <c r="Y669" s="57">
        <v>0</v>
      </c>
      <c r="Z669" s="58">
        <f t="shared" ref="Z669:Z771" si="144">Y669*1.12</f>
        <v>0</v>
      </c>
      <c r="AA669" s="90"/>
      <c r="AB669" s="81">
        <v>2015</v>
      </c>
      <c r="AC669" s="81" t="s">
        <v>1830</v>
      </c>
    </row>
    <row r="670" spans="2:29" ht="12.75" customHeight="1">
      <c r="B670" s="52" t="s">
        <v>1598</v>
      </c>
      <c r="C670" s="53" t="s">
        <v>88</v>
      </c>
      <c r="D670" s="53" t="s">
        <v>1594</v>
      </c>
      <c r="E670" s="53" t="s">
        <v>1595</v>
      </c>
      <c r="F670" s="53" t="s">
        <v>1596</v>
      </c>
      <c r="G670" s="53" t="s">
        <v>1596</v>
      </c>
      <c r="H670" s="54" t="s">
        <v>869</v>
      </c>
      <c r="I670" s="55">
        <v>0</v>
      </c>
      <c r="J670" s="53" t="s">
        <v>861</v>
      </c>
      <c r="K670" s="53" t="s">
        <v>95</v>
      </c>
      <c r="L670" s="53"/>
      <c r="M670" s="68" t="s">
        <v>1597</v>
      </c>
      <c r="N670" s="54"/>
      <c r="O670" s="59">
        <v>25000000</v>
      </c>
      <c r="P670" s="59">
        <v>25000000</v>
      </c>
      <c r="Q670" s="59">
        <v>0</v>
      </c>
      <c r="R670" s="59">
        <v>0</v>
      </c>
      <c r="S670" s="59">
        <v>0</v>
      </c>
      <c r="T670" s="59"/>
      <c r="U670" s="59"/>
      <c r="V670" s="59"/>
      <c r="W670" s="59"/>
      <c r="X670" s="57"/>
      <c r="Y670" s="57">
        <v>0</v>
      </c>
      <c r="Z670" s="58">
        <f t="shared" si="144"/>
        <v>0</v>
      </c>
      <c r="AA670" s="90"/>
      <c r="AB670" s="81">
        <v>2015</v>
      </c>
      <c r="AC670" s="81"/>
    </row>
    <row r="671" spans="2:29" ht="12.75" customHeight="1">
      <c r="B671" s="52" t="s">
        <v>1599</v>
      </c>
      <c r="C671" s="53" t="s">
        <v>88</v>
      </c>
      <c r="D671" s="53" t="s">
        <v>1594</v>
      </c>
      <c r="E671" s="53" t="s">
        <v>1595</v>
      </c>
      <c r="F671" s="53" t="s">
        <v>1596</v>
      </c>
      <c r="G671" s="53" t="s">
        <v>1596</v>
      </c>
      <c r="H671" s="54" t="s">
        <v>869</v>
      </c>
      <c r="I671" s="55">
        <v>0</v>
      </c>
      <c r="J671" s="53" t="s">
        <v>861</v>
      </c>
      <c r="K671" s="53" t="s">
        <v>95</v>
      </c>
      <c r="L671" s="53"/>
      <c r="M671" s="68" t="s">
        <v>1597</v>
      </c>
      <c r="N671" s="54"/>
      <c r="O671" s="59">
        <v>25000000</v>
      </c>
      <c r="P671" s="59">
        <v>25000000</v>
      </c>
      <c r="Q671" s="59">
        <v>0</v>
      </c>
      <c r="R671" s="59">
        <v>0</v>
      </c>
      <c r="S671" s="59">
        <v>0</v>
      </c>
      <c r="T671" s="71">
        <v>17732000</v>
      </c>
      <c r="U671" s="71">
        <v>18618600</v>
      </c>
      <c r="V671" s="71">
        <v>19270251</v>
      </c>
      <c r="W671" s="71">
        <v>19944709.789999999</v>
      </c>
      <c r="X671" s="57"/>
      <c r="Y671" s="57">
        <f>O671+P671+Q671+R671+S671+T671+U671+V671+W671</f>
        <v>125565560.78999999</v>
      </c>
      <c r="Z671" s="58">
        <f t="shared" si="144"/>
        <v>140633428.0848</v>
      </c>
      <c r="AA671" s="90"/>
      <c r="AB671" s="81">
        <v>2015</v>
      </c>
      <c r="AC671" s="69" t="s">
        <v>1831</v>
      </c>
    </row>
    <row r="672" spans="2:29" ht="12.75" customHeight="1">
      <c r="B672" s="52" t="s">
        <v>47</v>
      </c>
      <c r="C672" s="53" t="s">
        <v>88</v>
      </c>
      <c r="D672" s="53" t="s">
        <v>1600</v>
      </c>
      <c r="E672" s="53" t="s">
        <v>1601</v>
      </c>
      <c r="F672" s="53" t="s">
        <v>1601</v>
      </c>
      <c r="G672" s="53" t="s">
        <v>1602</v>
      </c>
      <c r="H672" s="54" t="s">
        <v>869</v>
      </c>
      <c r="I672" s="55">
        <v>0</v>
      </c>
      <c r="J672" s="53" t="s">
        <v>861</v>
      </c>
      <c r="K672" s="53" t="s">
        <v>95</v>
      </c>
      <c r="L672" s="53"/>
      <c r="M672" s="68" t="s">
        <v>1597</v>
      </c>
      <c r="N672" s="54"/>
      <c r="O672" s="59">
        <v>225000000</v>
      </c>
      <c r="P672" s="59">
        <v>262500000</v>
      </c>
      <c r="Q672" s="59">
        <v>0</v>
      </c>
      <c r="R672" s="59">
        <v>0</v>
      </c>
      <c r="S672" s="59">
        <v>0</v>
      </c>
      <c r="T672" s="59"/>
      <c r="U672" s="59"/>
      <c r="V672" s="59"/>
      <c r="W672" s="59"/>
      <c r="X672" s="57"/>
      <c r="Y672" s="57">
        <v>0</v>
      </c>
      <c r="Z672" s="58">
        <f t="shared" si="144"/>
        <v>0</v>
      </c>
      <c r="AA672" s="90"/>
      <c r="AB672" s="81">
        <v>2015</v>
      </c>
      <c r="AC672" s="81" t="s">
        <v>1830</v>
      </c>
    </row>
    <row r="673" spans="2:29" ht="12.75" customHeight="1">
      <c r="B673" s="52" t="s">
        <v>1603</v>
      </c>
      <c r="C673" s="53" t="s">
        <v>88</v>
      </c>
      <c r="D673" s="53" t="s">
        <v>1600</v>
      </c>
      <c r="E673" s="53" t="s">
        <v>1601</v>
      </c>
      <c r="F673" s="53" t="s">
        <v>1601</v>
      </c>
      <c r="G673" s="53" t="s">
        <v>1602</v>
      </c>
      <c r="H673" s="54" t="s">
        <v>869</v>
      </c>
      <c r="I673" s="55">
        <v>0</v>
      </c>
      <c r="J673" s="53" t="s">
        <v>861</v>
      </c>
      <c r="K673" s="53" t="s">
        <v>95</v>
      </c>
      <c r="L673" s="53"/>
      <c r="M673" s="68" t="s">
        <v>1597</v>
      </c>
      <c r="N673" s="54"/>
      <c r="O673" s="59">
        <v>225000000</v>
      </c>
      <c r="P673" s="59">
        <v>142606000</v>
      </c>
      <c r="Q673" s="59">
        <v>0</v>
      </c>
      <c r="R673" s="59">
        <v>0</v>
      </c>
      <c r="S673" s="59"/>
      <c r="T673" s="59"/>
      <c r="U673" s="59"/>
      <c r="V673" s="59"/>
      <c r="W673" s="59"/>
      <c r="X673" s="57"/>
      <c r="Y673" s="57">
        <v>367606000</v>
      </c>
      <c r="Z673" s="58">
        <f t="shared" si="144"/>
        <v>411718720.00000006</v>
      </c>
      <c r="AA673" s="90"/>
      <c r="AB673" s="81">
        <v>2015</v>
      </c>
      <c r="AC673" s="81"/>
    </row>
    <row r="674" spans="2:29" ht="12.75" customHeight="1">
      <c r="B674" s="52" t="s">
        <v>48</v>
      </c>
      <c r="C674" s="53" t="s">
        <v>88</v>
      </c>
      <c r="D674" s="53" t="s">
        <v>1604</v>
      </c>
      <c r="E674" s="53" t="s">
        <v>1605</v>
      </c>
      <c r="F674" s="53" t="s">
        <v>1606</v>
      </c>
      <c r="G674" s="53" t="s">
        <v>1607</v>
      </c>
      <c r="H674" s="54" t="s">
        <v>869</v>
      </c>
      <c r="I674" s="55">
        <v>0</v>
      </c>
      <c r="J674" s="53" t="s">
        <v>110</v>
      </c>
      <c r="K674" s="53" t="s">
        <v>95</v>
      </c>
      <c r="L674" s="53"/>
      <c r="M674" s="68" t="s">
        <v>1597</v>
      </c>
      <c r="N674" s="54"/>
      <c r="O674" s="59">
        <v>20779000</v>
      </c>
      <c r="P674" s="59">
        <v>20000000</v>
      </c>
      <c r="Q674" s="59">
        <v>0</v>
      </c>
      <c r="R674" s="59">
        <v>0</v>
      </c>
      <c r="S674" s="59">
        <v>0</v>
      </c>
      <c r="T674" s="59"/>
      <c r="U674" s="59"/>
      <c r="V674" s="59"/>
      <c r="W674" s="59"/>
      <c r="X674" s="57"/>
      <c r="Y674" s="57">
        <v>40779000</v>
      </c>
      <c r="Z674" s="58">
        <f t="shared" si="144"/>
        <v>45672480.000000007</v>
      </c>
      <c r="AA674" s="90"/>
      <c r="AB674" s="81">
        <v>2015</v>
      </c>
      <c r="AC674" s="81"/>
    </row>
    <row r="675" spans="2:29" ht="12.75" customHeight="1">
      <c r="B675" s="52" t="s">
        <v>1608</v>
      </c>
      <c r="C675" s="53" t="s">
        <v>88</v>
      </c>
      <c r="D675" s="53" t="s">
        <v>1609</v>
      </c>
      <c r="E675" s="53" t="s">
        <v>1610</v>
      </c>
      <c r="F675" s="53" t="s">
        <v>1610</v>
      </c>
      <c r="G675" s="53" t="s">
        <v>1611</v>
      </c>
      <c r="H675" s="54" t="s">
        <v>869</v>
      </c>
      <c r="I675" s="55">
        <v>0</v>
      </c>
      <c r="J675" s="53" t="s">
        <v>110</v>
      </c>
      <c r="K675" s="53" t="s">
        <v>95</v>
      </c>
      <c r="L675" s="53"/>
      <c r="M675" s="68" t="s">
        <v>1597</v>
      </c>
      <c r="N675" s="54"/>
      <c r="O675" s="59">
        <v>10000000</v>
      </c>
      <c r="P675" s="59">
        <v>20000000</v>
      </c>
      <c r="Q675" s="59">
        <v>0</v>
      </c>
      <c r="R675" s="59">
        <v>0</v>
      </c>
      <c r="S675" s="59">
        <v>0</v>
      </c>
      <c r="T675" s="59"/>
      <c r="U675" s="59"/>
      <c r="V675" s="59"/>
      <c r="W675" s="59"/>
      <c r="X675" s="57"/>
      <c r="Y675" s="57">
        <v>30000000</v>
      </c>
      <c r="Z675" s="58">
        <f t="shared" si="144"/>
        <v>33600000</v>
      </c>
      <c r="AA675" s="90"/>
      <c r="AB675" s="81">
        <v>2015</v>
      </c>
      <c r="AC675" s="81"/>
    </row>
    <row r="676" spans="2:29" ht="12.75" customHeight="1">
      <c r="B676" s="52" t="s">
        <v>1612</v>
      </c>
      <c r="C676" s="53" t="s">
        <v>88</v>
      </c>
      <c r="D676" s="53" t="s">
        <v>1613</v>
      </c>
      <c r="E676" s="53" t="s">
        <v>1614</v>
      </c>
      <c r="F676" s="53" t="s">
        <v>1614</v>
      </c>
      <c r="G676" s="53" t="s">
        <v>1615</v>
      </c>
      <c r="H676" s="54" t="s">
        <v>869</v>
      </c>
      <c r="I676" s="55">
        <v>0</v>
      </c>
      <c r="J676" s="53" t="s">
        <v>110</v>
      </c>
      <c r="K676" s="53" t="s">
        <v>95</v>
      </c>
      <c r="L676" s="53"/>
      <c r="M676" s="68" t="s">
        <v>1597</v>
      </c>
      <c r="N676" s="54"/>
      <c r="O676" s="59">
        <v>20000000</v>
      </c>
      <c r="P676" s="59">
        <v>20000000</v>
      </c>
      <c r="Q676" s="59">
        <v>0</v>
      </c>
      <c r="R676" s="59">
        <v>20000000</v>
      </c>
      <c r="S676" s="59">
        <v>20000000</v>
      </c>
      <c r="T676" s="59"/>
      <c r="U676" s="59"/>
      <c r="V676" s="59"/>
      <c r="W676" s="59"/>
      <c r="X676" s="57"/>
      <c r="Y676" s="57">
        <v>0</v>
      </c>
      <c r="Z676" s="58">
        <f t="shared" si="144"/>
        <v>0</v>
      </c>
      <c r="AA676" s="90"/>
      <c r="AB676" s="81">
        <v>2015</v>
      </c>
      <c r="AC676" s="81" t="s">
        <v>1830</v>
      </c>
    </row>
    <row r="677" spans="2:29" ht="12.75" customHeight="1">
      <c r="B677" s="52" t="s">
        <v>1616</v>
      </c>
      <c r="C677" s="53" t="s">
        <v>88</v>
      </c>
      <c r="D677" s="53" t="s">
        <v>1613</v>
      </c>
      <c r="E677" s="53" t="s">
        <v>1614</v>
      </c>
      <c r="F677" s="53" t="s">
        <v>1614</v>
      </c>
      <c r="G677" s="53" t="s">
        <v>1615</v>
      </c>
      <c r="H677" s="54" t="s">
        <v>869</v>
      </c>
      <c r="I677" s="55">
        <v>0</v>
      </c>
      <c r="J677" s="53" t="s">
        <v>110</v>
      </c>
      <c r="K677" s="53" t="s">
        <v>95</v>
      </c>
      <c r="L677" s="53"/>
      <c r="M677" s="68" t="s">
        <v>1597</v>
      </c>
      <c r="N677" s="54"/>
      <c r="O677" s="59">
        <v>20000000</v>
      </c>
      <c r="P677" s="59">
        <v>20000000</v>
      </c>
      <c r="Q677" s="59">
        <v>0</v>
      </c>
      <c r="R677" s="59">
        <v>0</v>
      </c>
      <c r="S677" s="59">
        <v>0</v>
      </c>
      <c r="T677" s="59"/>
      <c r="U677" s="59"/>
      <c r="V677" s="59"/>
      <c r="W677" s="59"/>
      <c r="X677" s="57"/>
      <c r="Y677" s="57">
        <v>40000000</v>
      </c>
      <c r="Z677" s="58">
        <f t="shared" si="144"/>
        <v>44800000.000000007</v>
      </c>
      <c r="AA677" s="90"/>
      <c r="AB677" s="81">
        <v>2015</v>
      </c>
      <c r="AC677" s="81"/>
    </row>
    <row r="678" spans="2:29" ht="12.75" customHeight="1">
      <c r="B678" s="52" t="s">
        <v>1617</v>
      </c>
      <c r="C678" s="53" t="s">
        <v>88</v>
      </c>
      <c r="D678" s="53" t="s">
        <v>1618</v>
      </c>
      <c r="E678" s="53" t="s">
        <v>1619</v>
      </c>
      <c r="F678" s="53" t="s">
        <v>1619</v>
      </c>
      <c r="G678" s="53" t="s">
        <v>1620</v>
      </c>
      <c r="H678" s="54" t="s">
        <v>869</v>
      </c>
      <c r="I678" s="55">
        <v>0</v>
      </c>
      <c r="J678" s="53" t="s">
        <v>110</v>
      </c>
      <c r="K678" s="53" t="s">
        <v>95</v>
      </c>
      <c r="L678" s="53"/>
      <c r="M678" s="68" t="s">
        <v>1597</v>
      </c>
      <c r="N678" s="54"/>
      <c r="O678" s="59">
        <v>34667000</v>
      </c>
      <c r="P678" s="59"/>
      <c r="Q678" s="59">
        <v>0</v>
      </c>
      <c r="R678" s="59"/>
      <c r="S678" s="59"/>
      <c r="T678" s="59"/>
      <c r="U678" s="59"/>
      <c r="V678" s="59"/>
      <c r="W678" s="59"/>
      <c r="X678" s="57"/>
      <c r="Y678" s="57">
        <v>34667000</v>
      </c>
      <c r="Z678" s="58">
        <f t="shared" si="144"/>
        <v>38827040</v>
      </c>
      <c r="AA678" s="90"/>
      <c r="AB678" s="81">
        <v>2015</v>
      </c>
      <c r="AC678" s="81"/>
    </row>
    <row r="679" spans="2:29" ht="12.75" customHeight="1">
      <c r="B679" s="52" t="s">
        <v>1621</v>
      </c>
      <c r="C679" s="53" t="s">
        <v>88</v>
      </c>
      <c r="D679" s="53" t="s">
        <v>1618</v>
      </c>
      <c r="E679" s="53" t="s">
        <v>1619</v>
      </c>
      <c r="F679" s="53" t="s">
        <v>1619</v>
      </c>
      <c r="G679" s="53" t="s">
        <v>1622</v>
      </c>
      <c r="H679" s="54" t="s">
        <v>869</v>
      </c>
      <c r="I679" s="55">
        <v>0</v>
      </c>
      <c r="J679" s="53" t="s">
        <v>110</v>
      </c>
      <c r="K679" s="53" t="s">
        <v>95</v>
      </c>
      <c r="L679" s="53"/>
      <c r="M679" s="68" t="s">
        <v>1597</v>
      </c>
      <c r="N679" s="54"/>
      <c r="O679" s="59">
        <v>355861000</v>
      </c>
      <c r="P679" s="59"/>
      <c r="Q679" s="59"/>
      <c r="R679" s="59"/>
      <c r="S679" s="59">
        <v>0</v>
      </c>
      <c r="T679" s="59"/>
      <c r="U679" s="59"/>
      <c r="V679" s="59"/>
      <c r="W679" s="59"/>
      <c r="X679" s="57"/>
      <c r="Y679" s="57">
        <v>0</v>
      </c>
      <c r="Z679" s="58">
        <f t="shared" si="144"/>
        <v>0</v>
      </c>
      <c r="AA679" s="90"/>
      <c r="AB679" s="81">
        <v>2015</v>
      </c>
      <c r="AC679" s="81" t="s">
        <v>1830</v>
      </c>
    </row>
    <row r="680" spans="2:29" ht="12.75" customHeight="1">
      <c r="B680" s="52" t="s">
        <v>1623</v>
      </c>
      <c r="C680" s="53" t="s">
        <v>88</v>
      </c>
      <c r="D680" s="53" t="s">
        <v>1618</v>
      </c>
      <c r="E680" s="53" t="s">
        <v>1619</v>
      </c>
      <c r="F680" s="53" t="s">
        <v>1619</v>
      </c>
      <c r="G680" s="53" t="s">
        <v>1622</v>
      </c>
      <c r="H680" s="54" t="s">
        <v>869</v>
      </c>
      <c r="I680" s="55">
        <v>0</v>
      </c>
      <c r="J680" s="53" t="s">
        <v>110</v>
      </c>
      <c r="K680" s="53" t="s">
        <v>95</v>
      </c>
      <c r="L680" s="53"/>
      <c r="M680" s="68" t="s">
        <v>1597</v>
      </c>
      <c r="N680" s="54"/>
      <c r="O680" s="59">
        <v>297555700</v>
      </c>
      <c r="P680" s="59"/>
      <c r="Q680" s="59"/>
      <c r="R680" s="59"/>
      <c r="S680" s="59">
        <v>0</v>
      </c>
      <c r="T680" s="59"/>
      <c r="U680" s="59"/>
      <c r="V680" s="59"/>
      <c r="W680" s="59"/>
      <c r="X680" s="57"/>
      <c r="Y680" s="57">
        <v>0</v>
      </c>
      <c r="Z680" s="58">
        <f t="shared" si="144"/>
        <v>0</v>
      </c>
      <c r="AA680" s="90"/>
      <c r="AB680" s="81">
        <v>2015</v>
      </c>
      <c r="AC680" s="81" t="s">
        <v>1830</v>
      </c>
    </row>
    <row r="681" spans="2:29" ht="12.75" customHeight="1">
      <c r="B681" s="52" t="s">
        <v>1624</v>
      </c>
      <c r="C681" s="53" t="s">
        <v>88</v>
      </c>
      <c r="D681" s="53" t="s">
        <v>1618</v>
      </c>
      <c r="E681" s="53" t="s">
        <v>1619</v>
      </c>
      <c r="F681" s="53" t="s">
        <v>1619</v>
      </c>
      <c r="G681" s="53" t="s">
        <v>1622</v>
      </c>
      <c r="H681" s="54" t="s">
        <v>869</v>
      </c>
      <c r="I681" s="55">
        <v>0</v>
      </c>
      <c r="J681" s="53" t="s">
        <v>110</v>
      </c>
      <c r="K681" s="53" t="s">
        <v>95</v>
      </c>
      <c r="L681" s="53"/>
      <c r="M681" s="68" t="s">
        <v>1597</v>
      </c>
      <c r="N681" s="54"/>
      <c r="O681" s="59">
        <v>0</v>
      </c>
      <c r="P681" s="59"/>
      <c r="Q681" s="59"/>
      <c r="R681" s="59"/>
      <c r="S681" s="59">
        <v>0</v>
      </c>
      <c r="T681" s="59"/>
      <c r="U681" s="59"/>
      <c r="V681" s="59"/>
      <c r="W681" s="59"/>
      <c r="X681" s="57"/>
      <c r="Y681" s="57">
        <v>0</v>
      </c>
      <c r="Z681" s="58">
        <f t="shared" si="144"/>
        <v>0</v>
      </c>
      <c r="AA681" s="90"/>
      <c r="AB681" s="81">
        <v>2015</v>
      </c>
      <c r="AC681" s="81" t="s">
        <v>1830</v>
      </c>
    </row>
    <row r="682" spans="2:29" ht="12.75" customHeight="1">
      <c r="B682" s="52" t="s">
        <v>1625</v>
      </c>
      <c r="C682" s="53" t="s">
        <v>88</v>
      </c>
      <c r="D682" s="53" t="s">
        <v>1626</v>
      </c>
      <c r="E682" s="53" t="s">
        <v>1627</v>
      </c>
      <c r="F682" s="53" t="s">
        <v>1628</v>
      </c>
      <c r="G682" s="53" t="s">
        <v>1629</v>
      </c>
      <c r="H682" s="54" t="s">
        <v>869</v>
      </c>
      <c r="I682" s="55">
        <v>0</v>
      </c>
      <c r="J682" s="53" t="s">
        <v>767</v>
      </c>
      <c r="K682" s="53" t="s">
        <v>95</v>
      </c>
      <c r="L682" s="53"/>
      <c r="M682" s="68" t="s">
        <v>1597</v>
      </c>
      <c r="N682" s="54"/>
      <c r="O682" s="59">
        <v>25000000</v>
      </c>
      <c r="P682" s="59">
        <v>25000000</v>
      </c>
      <c r="Q682" s="59">
        <v>25000000</v>
      </c>
      <c r="R682" s="59">
        <v>25000000</v>
      </c>
      <c r="S682" s="59">
        <v>0</v>
      </c>
      <c r="T682" s="59"/>
      <c r="U682" s="59"/>
      <c r="V682" s="59"/>
      <c r="W682" s="59"/>
      <c r="X682" s="57"/>
      <c r="Y682" s="57">
        <v>0</v>
      </c>
      <c r="Z682" s="58">
        <f t="shared" si="144"/>
        <v>0</v>
      </c>
      <c r="AA682" s="90"/>
      <c r="AB682" s="81">
        <v>2015</v>
      </c>
      <c r="AC682" s="81" t="s">
        <v>1830</v>
      </c>
    </row>
    <row r="683" spans="2:29" ht="12.75" customHeight="1">
      <c r="B683" s="52" t="s">
        <v>1630</v>
      </c>
      <c r="C683" s="53" t="s">
        <v>88</v>
      </c>
      <c r="D683" s="53" t="s">
        <v>1626</v>
      </c>
      <c r="E683" s="53" t="s">
        <v>1627</v>
      </c>
      <c r="F683" s="53" t="s">
        <v>1628</v>
      </c>
      <c r="G683" s="53" t="s">
        <v>1629</v>
      </c>
      <c r="H683" s="54" t="s">
        <v>869</v>
      </c>
      <c r="I683" s="55">
        <v>0</v>
      </c>
      <c r="J683" s="53" t="s">
        <v>767</v>
      </c>
      <c r="K683" s="53" t="s">
        <v>95</v>
      </c>
      <c r="L683" s="53"/>
      <c r="M683" s="68" t="s">
        <v>1597</v>
      </c>
      <c r="N683" s="54"/>
      <c r="O683" s="59"/>
      <c r="P683" s="59">
        <v>25000000</v>
      </c>
      <c r="Q683" s="59">
        <v>5260000</v>
      </c>
      <c r="R683" s="59"/>
      <c r="S683" s="59"/>
      <c r="T683" s="59"/>
      <c r="U683" s="59"/>
      <c r="V683" s="59"/>
      <c r="W683" s="59"/>
      <c r="X683" s="57"/>
      <c r="Y683" s="57">
        <v>30260000</v>
      </c>
      <c r="Z683" s="58">
        <f t="shared" si="144"/>
        <v>33891200</v>
      </c>
      <c r="AA683" s="90"/>
      <c r="AB683" s="81">
        <v>2015</v>
      </c>
      <c r="AC683" s="81"/>
    </row>
    <row r="684" spans="2:29" ht="12.75" customHeight="1">
      <c r="B684" s="52" t="s">
        <v>1631</v>
      </c>
      <c r="C684" s="53" t="s">
        <v>88</v>
      </c>
      <c r="D684" s="53" t="s">
        <v>1632</v>
      </c>
      <c r="E684" s="53" t="s">
        <v>1633</v>
      </c>
      <c r="F684" s="53" t="s">
        <v>1633</v>
      </c>
      <c r="G684" s="53" t="s">
        <v>1634</v>
      </c>
      <c r="H684" s="54" t="s">
        <v>93</v>
      </c>
      <c r="I684" s="55">
        <v>100</v>
      </c>
      <c r="J684" s="53" t="s">
        <v>861</v>
      </c>
      <c r="K684" s="53" t="s">
        <v>95</v>
      </c>
      <c r="L684" s="53"/>
      <c r="M684" s="68" t="s">
        <v>1597</v>
      </c>
      <c r="N684" s="54"/>
      <c r="O684" s="59">
        <v>42638787.420000002</v>
      </c>
      <c r="P684" s="59">
        <v>42638787.420000002</v>
      </c>
      <c r="Q684" s="59">
        <v>42638787.420000002</v>
      </c>
      <c r="R684" s="59"/>
      <c r="S684" s="59"/>
      <c r="T684" s="59"/>
      <c r="U684" s="59"/>
      <c r="V684" s="59"/>
      <c r="W684" s="59"/>
      <c r="X684" s="57"/>
      <c r="Y684" s="57">
        <f>O684+P684+Q684</f>
        <v>127916362.26000001</v>
      </c>
      <c r="Z684" s="58">
        <f t="shared" si="144"/>
        <v>143266325.73120001</v>
      </c>
      <c r="AA684" s="90" t="s">
        <v>1829</v>
      </c>
      <c r="AB684" s="81">
        <v>2015</v>
      </c>
      <c r="AC684" s="81"/>
    </row>
    <row r="685" spans="2:29" ht="12.75" customHeight="1">
      <c r="B685" s="52" t="s">
        <v>1635</v>
      </c>
      <c r="C685" s="53" t="s">
        <v>88</v>
      </c>
      <c r="D685" s="53" t="s">
        <v>1632</v>
      </c>
      <c r="E685" s="53" t="s">
        <v>1633</v>
      </c>
      <c r="F685" s="53" t="s">
        <v>1633</v>
      </c>
      <c r="G685" s="53" t="s">
        <v>1636</v>
      </c>
      <c r="H685" s="54" t="s">
        <v>93</v>
      </c>
      <c r="I685" s="55">
        <v>100</v>
      </c>
      <c r="J685" s="53" t="s">
        <v>861</v>
      </c>
      <c r="K685" s="53" t="s">
        <v>95</v>
      </c>
      <c r="L685" s="53"/>
      <c r="M685" s="68" t="s">
        <v>1597</v>
      </c>
      <c r="N685" s="54"/>
      <c r="O685" s="59">
        <v>7008590.7199999997</v>
      </c>
      <c r="P685" s="59">
        <v>7008590.7199999997</v>
      </c>
      <c r="Q685" s="59">
        <v>7008590.7199999997</v>
      </c>
      <c r="R685" s="59"/>
      <c r="S685" s="59"/>
      <c r="T685" s="59"/>
      <c r="U685" s="59"/>
      <c r="V685" s="59"/>
      <c r="W685" s="59"/>
      <c r="X685" s="57"/>
      <c r="Y685" s="57">
        <v>0</v>
      </c>
      <c r="Z685" s="58">
        <f t="shared" si="144"/>
        <v>0</v>
      </c>
      <c r="AA685" s="90" t="s">
        <v>1829</v>
      </c>
      <c r="AB685" s="81">
        <v>2015</v>
      </c>
      <c r="AC685" s="81" t="s">
        <v>1830</v>
      </c>
    </row>
    <row r="686" spans="2:29" ht="12.75" customHeight="1">
      <c r="B686" s="52" t="s">
        <v>1637</v>
      </c>
      <c r="C686" s="53" t="s">
        <v>88</v>
      </c>
      <c r="D686" s="53" t="s">
        <v>1632</v>
      </c>
      <c r="E686" s="53" t="s">
        <v>1633</v>
      </c>
      <c r="F686" s="53" t="s">
        <v>1633</v>
      </c>
      <c r="G686" s="53" t="s">
        <v>1636</v>
      </c>
      <c r="H686" s="54" t="s">
        <v>93</v>
      </c>
      <c r="I686" s="55">
        <v>100</v>
      </c>
      <c r="J686" s="53" t="s">
        <v>861</v>
      </c>
      <c r="K686" s="53" t="s">
        <v>95</v>
      </c>
      <c r="L686" s="53"/>
      <c r="M686" s="68" t="s">
        <v>1597</v>
      </c>
      <c r="N686" s="54"/>
      <c r="O686" s="59">
        <v>7008590.7199999997</v>
      </c>
      <c r="P686" s="59">
        <v>0</v>
      </c>
      <c r="Q686" s="59">
        <v>0</v>
      </c>
      <c r="R686" s="59"/>
      <c r="S686" s="59"/>
      <c r="T686" s="59"/>
      <c r="U686" s="59"/>
      <c r="V686" s="59"/>
      <c r="W686" s="59"/>
      <c r="X686" s="57"/>
      <c r="Y686" s="57">
        <v>7008590.7199999997</v>
      </c>
      <c r="Z686" s="58">
        <f t="shared" si="144"/>
        <v>7849621.6064000009</v>
      </c>
      <c r="AA686" s="90" t="s">
        <v>1829</v>
      </c>
      <c r="AB686" s="81">
        <v>2015</v>
      </c>
      <c r="AC686" s="81"/>
    </row>
    <row r="687" spans="2:29" ht="12.75" customHeight="1">
      <c r="B687" s="52" t="s">
        <v>1638</v>
      </c>
      <c r="C687" s="53" t="s">
        <v>88</v>
      </c>
      <c r="D687" s="53" t="s">
        <v>1639</v>
      </c>
      <c r="E687" s="53" t="s">
        <v>1640</v>
      </c>
      <c r="F687" s="53" t="s">
        <v>1640</v>
      </c>
      <c r="G687" s="53" t="s">
        <v>1641</v>
      </c>
      <c r="H687" s="54" t="s">
        <v>869</v>
      </c>
      <c r="I687" s="55">
        <v>0</v>
      </c>
      <c r="J687" s="53" t="s">
        <v>110</v>
      </c>
      <c r="K687" s="53" t="s">
        <v>95</v>
      </c>
      <c r="L687" s="53"/>
      <c r="M687" s="68" t="s">
        <v>1597</v>
      </c>
      <c r="N687" s="54"/>
      <c r="O687" s="59">
        <v>58305300</v>
      </c>
      <c r="P687" s="59"/>
      <c r="Q687" s="59"/>
      <c r="R687" s="59"/>
      <c r="S687" s="59"/>
      <c r="T687" s="59"/>
      <c r="U687" s="59"/>
      <c r="V687" s="59"/>
      <c r="W687" s="59"/>
      <c r="X687" s="57"/>
      <c r="Y687" s="57">
        <v>58305300</v>
      </c>
      <c r="Z687" s="58">
        <f t="shared" si="144"/>
        <v>65301936.000000007</v>
      </c>
      <c r="AA687" s="90"/>
      <c r="AB687" s="81">
        <v>2015</v>
      </c>
      <c r="AC687" s="81"/>
    </row>
    <row r="688" spans="2:29" ht="12.75" customHeight="1">
      <c r="B688" s="52" t="s">
        <v>1642</v>
      </c>
      <c r="C688" s="53" t="s">
        <v>88</v>
      </c>
      <c r="D688" s="53" t="s">
        <v>1643</v>
      </c>
      <c r="E688" s="53" t="s">
        <v>1644</v>
      </c>
      <c r="F688" s="53" t="s">
        <v>1645</v>
      </c>
      <c r="G688" s="53" t="s">
        <v>1646</v>
      </c>
      <c r="H688" s="54" t="s">
        <v>869</v>
      </c>
      <c r="I688" s="55">
        <v>0</v>
      </c>
      <c r="J688" s="53" t="s">
        <v>110</v>
      </c>
      <c r="K688" s="53" t="s">
        <v>95</v>
      </c>
      <c r="L688" s="53"/>
      <c r="M688" s="68" t="s">
        <v>1597</v>
      </c>
      <c r="N688" s="54"/>
      <c r="O688" s="59">
        <v>10470000</v>
      </c>
      <c r="P688" s="59">
        <v>11681250</v>
      </c>
      <c r="Q688" s="59">
        <v>12532660</v>
      </c>
      <c r="R688" s="59">
        <v>5480160</v>
      </c>
      <c r="S688" s="59"/>
      <c r="T688" s="59"/>
      <c r="U688" s="59"/>
      <c r="V688" s="59"/>
      <c r="W688" s="59"/>
      <c r="X688" s="57"/>
      <c r="Y688" s="57">
        <v>40164070</v>
      </c>
      <c r="Z688" s="58">
        <f t="shared" si="144"/>
        <v>44983758.400000006</v>
      </c>
      <c r="AA688" s="90"/>
      <c r="AB688" s="81">
        <v>2015</v>
      </c>
      <c r="AC688" s="81"/>
    </row>
    <row r="689" spans="2:29" ht="12.75" customHeight="1">
      <c r="B689" s="52" t="s">
        <v>1647</v>
      </c>
      <c r="C689" s="53" t="s">
        <v>88</v>
      </c>
      <c r="D689" s="53" t="s">
        <v>1618</v>
      </c>
      <c r="E689" s="53" t="s">
        <v>1619</v>
      </c>
      <c r="F689" s="53" t="s">
        <v>1619</v>
      </c>
      <c r="G689" s="53" t="s">
        <v>1648</v>
      </c>
      <c r="H689" s="54" t="s">
        <v>869</v>
      </c>
      <c r="I689" s="55">
        <v>0</v>
      </c>
      <c r="J689" s="53" t="s">
        <v>110</v>
      </c>
      <c r="K689" s="53" t="s">
        <v>95</v>
      </c>
      <c r="L689" s="53"/>
      <c r="M689" s="68" t="s">
        <v>1597</v>
      </c>
      <c r="N689" s="54"/>
      <c r="O689" s="59">
        <v>2447723061</v>
      </c>
      <c r="P689" s="59">
        <v>1852917552</v>
      </c>
      <c r="Q689" s="59"/>
      <c r="R689" s="59"/>
      <c r="S689" s="59"/>
      <c r="T689" s="59"/>
      <c r="U689" s="59"/>
      <c r="V689" s="59"/>
      <c r="W689" s="59"/>
      <c r="X689" s="57"/>
      <c r="Y689" s="57">
        <v>4300640613</v>
      </c>
      <c r="Z689" s="58">
        <f t="shared" si="144"/>
        <v>4816717486.5600004</v>
      </c>
      <c r="AA689" s="90"/>
      <c r="AB689" s="81">
        <v>2015</v>
      </c>
      <c r="AC689" s="81"/>
    </row>
    <row r="690" spans="2:29" ht="12.75" customHeight="1">
      <c r="B690" s="52" t="s">
        <v>1649</v>
      </c>
      <c r="C690" s="53" t="s">
        <v>88</v>
      </c>
      <c r="D690" s="53" t="s">
        <v>1650</v>
      </c>
      <c r="E690" s="53" t="s">
        <v>1651</v>
      </c>
      <c r="F690" s="53" t="s">
        <v>1651</v>
      </c>
      <c r="G690" s="53" t="s">
        <v>1652</v>
      </c>
      <c r="H690" s="54" t="s">
        <v>869</v>
      </c>
      <c r="I690" s="55">
        <v>0</v>
      </c>
      <c r="J690" s="53" t="s">
        <v>1437</v>
      </c>
      <c r="K690" s="53" t="s">
        <v>95</v>
      </c>
      <c r="L690" s="53"/>
      <c r="M690" s="68" t="s">
        <v>1653</v>
      </c>
      <c r="N690" s="54"/>
      <c r="O690" s="59">
        <v>3504909</v>
      </c>
      <c r="P690" s="59"/>
      <c r="Q690" s="59"/>
      <c r="R690" s="59"/>
      <c r="S690" s="59"/>
      <c r="T690" s="59"/>
      <c r="U690" s="59"/>
      <c r="V690" s="59"/>
      <c r="W690" s="59"/>
      <c r="X690" s="57"/>
      <c r="Y690" s="57">
        <v>3504909</v>
      </c>
      <c r="Z690" s="58">
        <f t="shared" si="144"/>
        <v>3925498.0800000005</v>
      </c>
      <c r="AA690" s="90"/>
      <c r="AB690" s="81">
        <v>2015</v>
      </c>
      <c r="AC690" s="81"/>
    </row>
    <row r="691" spans="2:29" ht="12.75" customHeight="1">
      <c r="B691" s="52" t="s">
        <v>1654</v>
      </c>
      <c r="C691" s="53" t="s">
        <v>88</v>
      </c>
      <c r="D691" s="53" t="s">
        <v>1655</v>
      </c>
      <c r="E691" s="53" t="s">
        <v>1656</v>
      </c>
      <c r="F691" s="53" t="s">
        <v>1656</v>
      </c>
      <c r="G691" s="53" t="s">
        <v>1657</v>
      </c>
      <c r="H691" s="54" t="s">
        <v>93</v>
      </c>
      <c r="I691" s="55">
        <v>50</v>
      </c>
      <c r="J691" s="53" t="s">
        <v>1409</v>
      </c>
      <c r="K691" s="53" t="s">
        <v>95</v>
      </c>
      <c r="L691" s="53"/>
      <c r="M691" s="68" t="s">
        <v>1597</v>
      </c>
      <c r="N691" s="54"/>
      <c r="O691" s="59"/>
      <c r="P691" s="59">
        <v>165022633</v>
      </c>
      <c r="Q691" s="59">
        <v>171352951</v>
      </c>
      <c r="R691" s="59">
        <v>184891335</v>
      </c>
      <c r="S691" s="59">
        <v>216137004</v>
      </c>
      <c r="T691" s="59">
        <v>206968915</v>
      </c>
      <c r="U691" s="59"/>
      <c r="V691" s="59"/>
      <c r="W691" s="59"/>
      <c r="X691" s="57"/>
      <c r="Y691" s="57">
        <v>0</v>
      </c>
      <c r="Z691" s="58">
        <f t="shared" si="144"/>
        <v>0</v>
      </c>
      <c r="AA691" s="90"/>
      <c r="AB691" s="81">
        <v>2014</v>
      </c>
      <c r="AC691" s="81" t="s">
        <v>1830</v>
      </c>
    </row>
    <row r="692" spans="2:29" ht="12.75" customHeight="1">
      <c r="B692" s="52" t="s">
        <v>1658</v>
      </c>
      <c r="C692" s="53" t="s">
        <v>88</v>
      </c>
      <c r="D692" s="53" t="s">
        <v>1655</v>
      </c>
      <c r="E692" s="53" t="s">
        <v>1656</v>
      </c>
      <c r="F692" s="53" t="s">
        <v>1656</v>
      </c>
      <c r="G692" s="53" t="s">
        <v>1657</v>
      </c>
      <c r="H692" s="54" t="s">
        <v>93</v>
      </c>
      <c r="I692" s="55">
        <v>50</v>
      </c>
      <c r="J692" s="53" t="s">
        <v>1409</v>
      </c>
      <c r="K692" s="53" t="s">
        <v>95</v>
      </c>
      <c r="L692" s="53"/>
      <c r="M692" s="68" t="s">
        <v>1597</v>
      </c>
      <c r="N692" s="54"/>
      <c r="O692" s="59"/>
      <c r="P692" s="59">
        <v>165302633</v>
      </c>
      <c r="Q692" s="59">
        <v>171352951</v>
      </c>
      <c r="R692" s="59">
        <v>184891335</v>
      </c>
      <c r="S692" s="59">
        <v>216137004</v>
      </c>
      <c r="T692" s="59">
        <v>206968915</v>
      </c>
      <c r="U692" s="59"/>
      <c r="V692" s="59"/>
      <c r="W692" s="59"/>
      <c r="X692" s="57"/>
      <c r="Y692" s="57">
        <v>0</v>
      </c>
      <c r="Z692" s="58">
        <f t="shared" si="144"/>
        <v>0</v>
      </c>
      <c r="AA692" s="90"/>
      <c r="AB692" s="81">
        <v>2015</v>
      </c>
      <c r="AC692" s="81" t="s">
        <v>1830</v>
      </c>
    </row>
    <row r="693" spans="2:29" ht="12.75" customHeight="1">
      <c r="B693" s="52" t="s">
        <v>1659</v>
      </c>
      <c r="C693" s="53" t="s">
        <v>88</v>
      </c>
      <c r="D693" s="53" t="s">
        <v>1655</v>
      </c>
      <c r="E693" s="53" t="s">
        <v>1656</v>
      </c>
      <c r="F693" s="53" t="s">
        <v>1656</v>
      </c>
      <c r="G693" s="53" t="s">
        <v>1657</v>
      </c>
      <c r="H693" s="54" t="s">
        <v>93</v>
      </c>
      <c r="I693" s="55">
        <v>50</v>
      </c>
      <c r="J693" s="53" t="s">
        <v>1409</v>
      </c>
      <c r="K693" s="53" t="s">
        <v>95</v>
      </c>
      <c r="L693" s="53"/>
      <c r="M693" s="68" t="s">
        <v>1597</v>
      </c>
      <c r="N693" s="54"/>
      <c r="O693" s="59"/>
      <c r="P693" s="59">
        <v>196232322.3392857</v>
      </c>
      <c r="Q693" s="59">
        <v>171250000</v>
      </c>
      <c r="R693" s="59">
        <v>184821428.58000001</v>
      </c>
      <c r="S693" s="59">
        <v>216071428.58000001</v>
      </c>
      <c r="T693" s="59">
        <v>206875000</v>
      </c>
      <c r="U693" s="59"/>
      <c r="V693" s="59"/>
      <c r="W693" s="59"/>
      <c r="X693" s="57"/>
      <c r="Y693" s="57">
        <v>0</v>
      </c>
      <c r="Z693" s="58">
        <f t="shared" si="144"/>
        <v>0</v>
      </c>
      <c r="AA693" s="90"/>
      <c r="AB693" s="81">
        <v>2015</v>
      </c>
      <c r="AC693" s="81" t="s">
        <v>1830</v>
      </c>
    </row>
    <row r="694" spans="2:29" ht="12.75" customHeight="1">
      <c r="B694" s="52" t="s">
        <v>1660</v>
      </c>
      <c r="C694" s="53" t="s">
        <v>88</v>
      </c>
      <c r="D694" s="53" t="s">
        <v>1655</v>
      </c>
      <c r="E694" s="53" t="s">
        <v>1656</v>
      </c>
      <c r="F694" s="53" t="s">
        <v>1656</v>
      </c>
      <c r="G694" s="53" t="s">
        <v>1657</v>
      </c>
      <c r="H694" s="54" t="s">
        <v>93</v>
      </c>
      <c r="I694" s="55">
        <v>50</v>
      </c>
      <c r="J694" s="53" t="s">
        <v>1409</v>
      </c>
      <c r="K694" s="53" t="s">
        <v>95</v>
      </c>
      <c r="L694" s="53"/>
      <c r="M694" s="68" t="s">
        <v>1597</v>
      </c>
      <c r="N694" s="54"/>
      <c r="O694" s="59"/>
      <c r="P694" s="59">
        <v>196232322.3392857</v>
      </c>
      <c r="Q694" s="59">
        <v>190461810.36000001</v>
      </c>
      <c r="R694" s="59">
        <v>184821428.58000001</v>
      </c>
      <c r="S694" s="59">
        <v>216071428.58000001</v>
      </c>
      <c r="T694" s="59">
        <v>206875000</v>
      </c>
      <c r="U694" s="59"/>
      <c r="V694" s="59"/>
      <c r="W694" s="59"/>
      <c r="X694" s="57"/>
      <c r="Y694" s="57">
        <v>0</v>
      </c>
      <c r="Z694" s="58">
        <f t="shared" si="144"/>
        <v>0</v>
      </c>
      <c r="AA694" s="90"/>
      <c r="AB694" s="81">
        <v>2015</v>
      </c>
      <c r="AC694" s="81" t="s">
        <v>1830</v>
      </c>
    </row>
    <row r="695" spans="2:29" ht="12.75" customHeight="1">
      <c r="B695" s="52" t="s">
        <v>1661</v>
      </c>
      <c r="C695" s="53" t="s">
        <v>88</v>
      </c>
      <c r="D695" s="53" t="s">
        <v>1655</v>
      </c>
      <c r="E695" s="53" t="s">
        <v>1656</v>
      </c>
      <c r="F695" s="53" t="s">
        <v>1656</v>
      </c>
      <c r="G695" s="53" t="s">
        <v>1657</v>
      </c>
      <c r="H695" s="54" t="s">
        <v>93</v>
      </c>
      <c r="I695" s="55">
        <v>50</v>
      </c>
      <c r="J695" s="53" t="s">
        <v>1409</v>
      </c>
      <c r="K695" s="53" t="s">
        <v>95</v>
      </c>
      <c r="L695" s="53"/>
      <c r="M695" s="68" t="s">
        <v>1597</v>
      </c>
      <c r="N695" s="54"/>
      <c r="O695" s="59"/>
      <c r="P695" s="59">
        <v>196232322.3392857</v>
      </c>
      <c r="Q695" s="59">
        <v>292740610.70999998</v>
      </c>
      <c r="R695" s="59">
        <v>184821428.58000001</v>
      </c>
      <c r="S695" s="59">
        <v>216071428.58000001</v>
      </c>
      <c r="T695" s="59">
        <v>206875000</v>
      </c>
      <c r="U695" s="59"/>
      <c r="V695" s="59"/>
      <c r="W695" s="59"/>
      <c r="X695" s="57"/>
      <c r="Y695" s="57">
        <v>0</v>
      </c>
      <c r="Z695" s="58">
        <f t="shared" si="144"/>
        <v>0</v>
      </c>
      <c r="AA695" s="90"/>
      <c r="AB695" s="81">
        <v>2015</v>
      </c>
      <c r="AC695" s="81" t="s">
        <v>1830</v>
      </c>
    </row>
    <row r="696" spans="2:29" ht="12.75" customHeight="1">
      <c r="B696" s="52" t="s">
        <v>1662</v>
      </c>
      <c r="C696" s="53" t="s">
        <v>88</v>
      </c>
      <c r="D696" s="53" t="s">
        <v>1655</v>
      </c>
      <c r="E696" s="53" t="s">
        <v>1656</v>
      </c>
      <c r="F696" s="53" t="s">
        <v>1656</v>
      </c>
      <c r="G696" s="53" t="s">
        <v>1657</v>
      </c>
      <c r="H696" s="54" t="s">
        <v>93</v>
      </c>
      <c r="I696" s="55">
        <v>50</v>
      </c>
      <c r="J696" s="53" t="s">
        <v>1409</v>
      </c>
      <c r="K696" s="53" t="s">
        <v>95</v>
      </c>
      <c r="L696" s="53"/>
      <c r="M696" s="68" t="s">
        <v>1597</v>
      </c>
      <c r="N696" s="54"/>
      <c r="O696" s="59"/>
      <c r="P696" s="59">
        <v>196232322.3392857</v>
      </c>
      <c r="Q696" s="59">
        <v>292740610.70999998</v>
      </c>
      <c r="R696" s="59">
        <v>313231000</v>
      </c>
      <c r="S696" s="59">
        <v>216071428.57142854</v>
      </c>
      <c r="T696" s="59">
        <v>206874999.99999997</v>
      </c>
      <c r="U696" s="59"/>
      <c r="V696" s="59"/>
      <c r="W696" s="59"/>
      <c r="X696" s="57"/>
      <c r="Y696" s="57">
        <v>0</v>
      </c>
      <c r="Z696" s="58">
        <f t="shared" si="144"/>
        <v>0</v>
      </c>
      <c r="AA696" s="90"/>
      <c r="AB696" s="81">
        <v>2015</v>
      </c>
      <c r="AC696" s="81" t="s">
        <v>1830</v>
      </c>
    </row>
    <row r="697" spans="2:29" ht="12.75" customHeight="1">
      <c r="B697" s="52" t="s">
        <v>1663</v>
      </c>
      <c r="C697" s="53" t="s">
        <v>88</v>
      </c>
      <c r="D697" s="53" t="s">
        <v>1655</v>
      </c>
      <c r="E697" s="53" t="s">
        <v>1656</v>
      </c>
      <c r="F697" s="53" t="s">
        <v>1656</v>
      </c>
      <c r="G697" s="53" t="s">
        <v>1657</v>
      </c>
      <c r="H697" s="54" t="s">
        <v>93</v>
      </c>
      <c r="I697" s="55">
        <v>50</v>
      </c>
      <c r="J697" s="53" t="s">
        <v>1409</v>
      </c>
      <c r="K697" s="53" t="s">
        <v>95</v>
      </c>
      <c r="L697" s="53"/>
      <c r="M697" s="68" t="s">
        <v>1597</v>
      </c>
      <c r="N697" s="54"/>
      <c r="O697" s="59"/>
      <c r="P697" s="59">
        <v>196232322.3392857</v>
      </c>
      <c r="Q697" s="59">
        <v>292740610.70999998</v>
      </c>
      <c r="R697" s="59">
        <f t="shared" ref="R697:R707" si="145">313231000+130386012</f>
        <v>443617012</v>
      </c>
      <c r="S697" s="59">
        <v>216071428.57142854</v>
      </c>
      <c r="T697" s="59">
        <v>206874999.99999997</v>
      </c>
      <c r="U697" s="59"/>
      <c r="V697" s="59"/>
      <c r="W697" s="59"/>
      <c r="X697" s="57"/>
      <c r="Y697" s="57">
        <v>0</v>
      </c>
      <c r="Z697" s="58">
        <f t="shared" si="144"/>
        <v>0</v>
      </c>
      <c r="AA697" s="90"/>
      <c r="AB697" s="81">
        <v>2015</v>
      </c>
      <c r="AC697" s="81" t="s">
        <v>1830</v>
      </c>
    </row>
    <row r="698" spans="2:29" ht="12.75" customHeight="1">
      <c r="B698" s="52" t="s">
        <v>1664</v>
      </c>
      <c r="C698" s="53" t="s">
        <v>88</v>
      </c>
      <c r="D698" s="53" t="s">
        <v>1655</v>
      </c>
      <c r="E698" s="53" t="s">
        <v>1656</v>
      </c>
      <c r="F698" s="53" t="s">
        <v>1656</v>
      </c>
      <c r="G698" s="53" t="s">
        <v>1657</v>
      </c>
      <c r="H698" s="54" t="s">
        <v>93</v>
      </c>
      <c r="I698" s="55">
        <v>50</v>
      </c>
      <c r="J698" s="53" t="s">
        <v>1409</v>
      </c>
      <c r="K698" s="53" t="s">
        <v>95</v>
      </c>
      <c r="L698" s="53"/>
      <c r="M698" s="68" t="s">
        <v>1597</v>
      </c>
      <c r="N698" s="54"/>
      <c r="O698" s="59"/>
      <c r="P698" s="59">
        <v>196232322.3392857</v>
      </c>
      <c r="Q698" s="59">
        <v>292740610.70999998</v>
      </c>
      <c r="R698" s="59">
        <f t="shared" si="145"/>
        <v>443617012</v>
      </c>
      <c r="S698" s="59">
        <v>665205000</v>
      </c>
      <c r="T698" s="59">
        <v>206874999.99999997</v>
      </c>
      <c r="U698" s="59"/>
      <c r="V698" s="59"/>
      <c r="W698" s="59"/>
      <c r="X698" s="57"/>
      <c r="Y698" s="57">
        <v>0</v>
      </c>
      <c r="Z698" s="58">
        <f t="shared" si="144"/>
        <v>0</v>
      </c>
      <c r="AA698" s="90"/>
      <c r="AB698" s="81">
        <v>2015</v>
      </c>
      <c r="AC698" s="81" t="s">
        <v>1830</v>
      </c>
    </row>
    <row r="699" spans="2:29" ht="12.75" customHeight="1">
      <c r="B699" s="52" t="s">
        <v>1665</v>
      </c>
      <c r="C699" s="53" t="s">
        <v>88</v>
      </c>
      <c r="D699" s="53" t="s">
        <v>1655</v>
      </c>
      <c r="E699" s="53" t="s">
        <v>1656</v>
      </c>
      <c r="F699" s="53" t="s">
        <v>1656</v>
      </c>
      <c r="G699" s="53" t="s">
        <v>1657</v>
      </c>
      <c r="H699" s="54" t="s">
        <v>93</v>
      </c>
      <c r="I699" s="55">
        <v>50</v>
      </c>
      <c r="J699" s="53" t="s">
        <v>1409</v>
      </c>
      <c r="K699" s="53" t="s">
        <v>95</v>
      </c>
      <c r="L699" s="53"/>
      <c r="M699" s="68" t="s">
        <v>1597</v>
      </c>
      <c r="N699" s="54"/>
      <c r="O699" s="59"/>
      <c r="P699" s="59">
        <v>196232322.3392857</v>
      </c>
      <c r="Q699" s="59">
        <v>292740610.70999998</v>
      </c>
      <c r="R699" s="59">
        <f t="shared" si="145"/>
        <v>443617012</v>
      </c>
      <c r="S699" s="59">
        <v>665205000</v>
      </c>
      <c r="T699" s="59">
        <v>227708000</v>
      </c>
      <c r="U699" s="59">
        <v>328893000</v>
      </c>
      <c r="V699" s="59">
        <v>340404000</v>
      </c>
      <c r="W699" s="59">
        <v>352318000</v>
      </c>
      <c r="X699" s="57"/>
      <c r="Y699" s="57">
        <v>0</v>
      </c>
      <c r="Z699" s="58">
        <f t="shared" si="144"/>
        <v>0</v>
      </c>
      <c r="AA699" s="90"/>
      <c r="AB699" s="81">
        <v>2017</v>
      </c>
      <c r="AC699" s="81" t="s">
        <v>1830</v>
      </c>
    </row>
    <row r="700" spans="2:29" ht="12.75" customHeight="1">
      <c r="B700" s="52" t="s">
        <v>1666</v>
      </c>
      <c r="C700" s="53" t="s">
        <v>88</v>
      </c>
      <c r="D700" s="53" t="s">
        <v>1655</v>
      </c>
      <c r="E700" s="53" t="s">
        <v>1656</v>
      </c>
      <c r="F700" s="53" t="s">
        <v>1656</v>
      </c>
      <c r="G700" s="53" t="s">
        <v>1657</v>
      </c>
      <c r="H700" s="54" t="s">
        <v>93</v>
      </c>
      <c r="I700" s="55">
        <v>50</v>
      </c>
      <c r="J700" s="53" t="s">
        <v>1409</v>
      </c>
      <c r="K700" s="53" t="s">
        <v>95</v>
      </c>
      <c r="L700" s="53"/>
      <c r="M700" s="68" t="s">
        <v>1597</v>
      </c>
      <c r="N700" s="54"/>
      <c r="O700" s="59"/>
      <c r="P700" s="59">
        <v>196232322.3392857</v>
      </c>
      <c r="Q700" s="59">
        <v>292740610.70999998</v>
      </c>
      <c r="R700" s="59">
        <f t="shared" si="145"/>
        <v>443617012</v>
      </c>
      <c r="S700" s="59">
        <v>663005000</v>
      </c>
      <c r="T700" s="59">
        <v>227708000</v>
      </c>
      <c r="U700" s="59">
        <v>328893000</v>
      </c>
      <c r="V700" s="59">
        <v>340404000</v>
      </c>
      <c r="W700" s="59">
        <v>352318000</v>
      </c>
      <c r="X700" s="57"/>
      <c r="Y700" s="57">
        <v>0</v>
      </c>
      <c r="Z700" s="58">
        <f t="shared" si="144"/>
        <v>0</v>
      </c>
      <c r="AA700" s="90"/>
      <c r="AB700" s="81">
        <v>2017</v>
      </c>
      <c r="AC700" s="81" t="s">
        <v>1830</v>
      </c>
    </row>
    <row r="701" spans="2:29" ht="12.75" customHeight="1">
      <c r="B701" s="52" t="s">
        <v>1667</v>
      </c>
      <c r="C701" s="53" t="s">
        <v>88</v>
      </c>
      <c r="D701" s="53" t="s">
        <v>1655</v>
      </c>
      <c r="E701" s="53" t="s">
        <v>1656</v>
      </c>
      <c r="F701" s="53" t="s">
        <v>1656</v>
      </c>
      <c r="G701" s="53" t="s">
        <v>1657</v>
      </c>
      <c r="H701" s="54" t="s">
        <v>93</v>
      </c>
      <c r="I701" s="55">
        <v>50</v>
      </c>
      <c r="J701" s="53" t="s">
        <v>1409</v>
      </c>
      <c r="K701" s="53" t="s">
        <v>95</v>
      </c>
      <c r="L701" s="53"/>
      <c r="M701" s="68" t="s">
        <v>1597</v>
      </c>
      <c r="N701" s="54"/>
      <c r="O701" s="59"/>
      <c r="P701" s="59">
        <v>196232322.3392857</v>
      </c>
      <c r="Q701" s="59">
        <v>292740610.70999998</v>
      </c>
      <c r="R701" s="59">
        <f t="shared" si="145"/>
        <v>443617012</v>
      </c>
      <c r="S701" s="59">
        <v>660170000</v>
      </c>
      <c r="T701" s="59">
        <v>227708000</v>
      </c>
      <c r="U701" s="59">
        <v>328893000</v>
      </c>
      <c r="V701" s="59">
        <v>340404000</v>
      </c>
      <c r="W701" s="59">
        <v>352318000</v>
      </c>
      <c r="X701" s="57"/>
      <c r="Y701" s="57">
        <v>0</v>
      </c>
      <c r="Z701" s="58">
        <f t="shared" si="144"/>
        <v>0</v>
      </c>
      <c r="AA701" s="90"/>
      <c r="AB701" s="81">
        <v>2017</v>
      </c>
      <c r="AC701" s="81" t="s">
        <v>1830</v>
      </c>
    </row>
    <row r="702" spans="2:29" ht="12.75" customHeight="1">
      <c r="B702" s="52" t="s">
        <v>1668</v>
      </c>
      <c r="C702" s="53" t="s">
        <v>88</v>
      </c>
      <c r="D702" s="53" t="s">
        <v>1655</v>
      </c>
      <c r="E702" s="53" t="s">
        <v>1656</v>
      </c>
      <c r="F702" s="53" t="s">
        <v>1656</v>
      </c>
      <c r="G702" s="53" t="s">
        <v>1657</v>
      </c>
      <c r="H702" s="54" t="s">
        <v>93</v>
      </c>
      <c r="I702" s="55">
        <v>50</v>
      </c>
      <c r="J702" s="53" t="s">
        <v>1409</v>
      </c>
      <c r="K702" s="53" t="s">
        <v>95</v>
      </c>
      <c r="L702" s="53"/>
      <c r="M702" s="68" t="s">
        <v>1597</v>
      </c>
      <c r="N702" s="54"/>
      <c r="O702" s="59"/>
      <c r="P702" s="59">
        <v>196232322.3392857</v>
      </c>
      <c r="Q702" s="59">
        <v>292740610.70999998</v>
      </c>
      <c r="R702" s="59">
        <f t="shared" si="145"/>
        <v>443617012</v>
      </c>
      <c r="S702" s="59">
        <v>658170000</v>
      </c>
      <c r="T702" s="59">
        <v>227708000</v>
      </c>
      <c r="U702" s="59">
        <v>328893000</v>
      </c>
      <c r="V702" s="59">
        <v>340404000</v>
      </c>
      <c r="W702" s="59">
        <v>352318000</v>
      </c>
      <c r="X702" s="57"/>
      <c r="Y702" s="57">
        <v>0</v>
      </c>
      <c r="Z702" s="58">
        <f t="shared" si="144"/>
        <v>0</v>
      </c>
      <c r="AA702" s="90"/>
      <c r="AB702" s="81">
        <v>2017</v>
      </c>
      <c r="AC702" s="81" t="s">
        <v>1830</v>
      </c>
    </row>
    <row r="703" spans="2:29" ht="12.75" customHeight="1">
      <c r="B703" s="52" t="s">
        <v>1669</v>
      </c>
      <c r="C703" s="53" t="s">
        <v>88</v>
      </c>
      <c r="D703" s="53" t="s">
        <v>1655</v>
      </c>
      <c r="E703" s="53" t="s">
        <v>1656</v>
      </c>
      <c r="F703" s="53" t="s">
        <v>1656</v>
      </c>
      <c r="G703" s="53" t="s">
        <v>1657</v>
      </c>
      <c r="H703" s="54" t="s">
        <v>93</v>
      </c>
      <c r="I703" s="55">
        <v>50</v>
      </c>
      <c r="J703" s="53" t="s">
        <v>1409</v>
      </c>
      <c r="K703" s="53" t="s">
        <v>95</v>
      </c>
      <c r="L703" s="53"/>
      <c r="M703" s="68" t="s">
        <v>1597</v>
      </c>
      <c r="N703" s="54"/>
      <c r="O703" s="59"/>
      <c r="P703" s="59">
        <v>196232322.3392857</v>
      </c>
      <c r="Q703" s="59">
        <v>292740610.70999998</v>
      </c>
      <c r="R703" s="59">
        <f t="shared" si="145"/>
        <v>443617012</v>
      </c>
      <c r="S703" s="59">
        <v>658170000</v>
      </c>
      <c r="T703" s="71">
        <v>324440000</v>
      </c>
      <c r="U703" s="71">
        <v>288481000</v>
      </c>
      <c r="V703" s="71">
        <v>288481000</v>
      </c>
      <c r="W703" s="71">
        <v>288481000</v>
      </c>
      <c r="X703" s="57"/>
      <c r="Y703" s="57">
        <v>0</v>
      </c>
      <c r="Z703" s="58">
        <f t="shared" si="144"/>
        <v>0</v>
      </c>
      <c r="AA703" s="90"/>
      <c r="AB703" s="81">
        <v>2017</v>
      </c>
      <c r="AC703" s="81" t="s">
        <v>1830</v>
      </c>
    </row>
    <row r="704" spans="2:29" ht="12.75" customHeight="1">
      <c r="B704" s="52" t="s">
        <v>1670</v>
      </c>
      <c r="C704" s="53" t="s">
        <v>88</v>
      </c>
      <c r="D704" s="53" t="s">
        <v>1655</v>
      </c>
      <c r="E704" s="53" t="s">
        <v>1656</v>
      </c>
      <c r="F704" s="53" t="s">
        <v>1656</v>
      </c>
      <c r="G704" s="53" t="s">
        <v>1657</v>
      </c>
      <c r="H704" s="54" t="s">
        <v>93</v>
      </c>
      <c r="I704" s="55">
        <v>50</v>
      </c>
      <c r="J704" s="53" t="s">
        <v>1409</v>
      </c>
      <c r="K704" s="53" t="s">
        <v>95</v>
      </c>
      <c r="L704" s="53"/>
      <c r="M704" s="68" t="s">
        <v>1597</v>
      </c>
      <c r="N704" s="54"/>
      <c r="O704" s="59"/>
      <c r="P704" s="59">
        <v>196232322.3392857</v>
      </c>
      <c r="Q704" s="59">
        <v>292740610.70999998</v>
      </c>
      <c r="R704" s="59">
        <f t="shared" si="145"/>
        <v>443617012</v>
      </c>
      <c r="S704" s="59">
        <v>658170000</v>
      </c>
      <c r="T704" s="71">
        <v>285440000</v>
      </c>
      <c r="U704" s="71">
        <v>288481000</v>
      </c>
      <c r="V704" s="71">
        <v>288481000</v>
      </c>
      <c r="W704" s="71">
        <v>288481000</v>
      </c>
      <c r="X704" s="57"/>
      <c r="Y704" s="57">
        <v>0</v>
      </c>
      <c r="Z704" s="58">
        <f t="shared" si="144"/>
        <v>0</v>
      </c>
      <c r="AA704" s="90"/>
      <c r="AB704" s="81">
        <v>2017</v>
      </c>
      <c r="AC704" s="81" t="s">
        <v>1830</v>
      </c>
    </row>
    <row r="705" spans="2:29" ht="12.75" customHeight="1">
      <c r="B705" s="52" t="s">
        <v>1671</v>
      </c>
      <c r="C705" s="53" t="s">
        <v>88</v>
      </c>
      <c r="D705" s="53" t="s">
        <v>1655</v>
      </c>
      <c r="E705" s="53" t="s">
        <v>1656</v>
      </c>
      <c r="F705" s="53" t="s">
        <v>1656</v>
      </c>
      <c r="G705" s="53" t="s">
        <v>1657</v>
      </c>
      <c r="H705" s="54" t="s">
        <v>93</v>
      </c>
      <c r="I705" s="55">
        <v>50</v>
      </c>
      <c r="J705" s="53" t="s">
        <v>1409</v>
      </c>
      <c r="K705" s="53" t="s">
        <v>95</v>
      </c>
      <c r="L705" s="53"/>
      <c r="M705" s="68" t="s">
        <v>1597</v>
      </c>
      <c r="N705" s="54"/>
      <c r="O705" s="59"/>
      <c r="P705" s="59">
        <v>196232322.3392857</v>
      </c>
      <c r="Q705" s="59">
        <v>292740610.70999998</v>
      </c>
      <c r="R705" s="59">
        <f t="shared" si="145"/>
        <v>443617012</v>
      </c>
      <c r="S705" s="59">
        <v>658170000</v>
      </c>
      <c r="T705" s="71">
        <v>244067500</v>
      </c>
      <c r="U705" s="71">
        <v>288481000</v>
      </c>
      <c r="V705" s="71">
        <v>288481000</v>
      </c>
      <c r="W705" s="71">
        <v>288481000</v>
      </c>
      <c r="X705" s="57"/>
      <c r="Y705" s="57">
        <v>0</v>
      </c>
      <c r="Z705" s="58">
        <f t="shared" si="144"/>
        <v>0</v>
      </c>
      <c r="AA705" s="90"/>
      <c r="AB705" s="81">
        <v>2017</v>
      </c>
      <c r="AC705" s="81" t="s">
        <v>1830</v>
      </c>
    </row>
    <row r="706" spans="2:29" ht="12.75" customHeight="1">
      <c r="B706" s="52" t="s">
        <v>1672</v>
      </c>
      <c r="C706" s="53" t="s">
        <v>88</v>
      </c>
      <c r="D706" s="53" t="s">
        <v>1655</v>
      </c>
      <c r="E706" s="53" t="s">
        <v>1656</v>
      </c>
      <c r="F706" s="53" t="s">
        <v>1656</v>
      </c>
      <c r="G706" s="53" t="s">
        <v>1657</v>
      </c>
      <c r="H706" s="54" t="s">
        <v>93</v>
      </c>
      <c r="I706" s="55">
        <v>50</v>
      </c>
      <c r="J706" s="53" t="s">
        <v>1409</v>
      </c>
      <c r="K706" s="53" t="s">
        <v>95</v>
      </c>
      <c r="L706" s="53"/>
      <c r="M706" s="68" t="s">
        <v>1597</v>
      </c>
      <c r="N706" s="54"/>
      <c r="O706" s="59"/>
      <c r="P706" s="59">
        <v>196232322.3392857</v>
      </c>
      <c r="Q706" s="59">
        <v>292740610.70999998</v>
      </c>
      <c r="R706" s="59">
        <f t="shared" si="145"/>
        <v>443617012</v>
      </c>
      <c r="S706" s="59">
        <v>658170000</v>
      </c>
      <c r="T706" s="71">
        <v>244067500</v>
      </c>
      <c r="U706" s="71">
        <v>288481000</v>
      </c>
      <c r="V706" s="71">
        <v>288481000</v>
      </c>
      <c r="W706" s="71">
        <v>288481000</v>
      </c>
      <c r="X706" s="57"/>
      <c r="Y706" s="57">
        <v>0</v>
      </c>
      <c r="Z706" s="58">
        <f t="shared" si="144"/>
        <v>0</v>
      </c>
      <c r="AA706" s="90"/>
      <c r="AB706" s="81">
        <v>2017</v>
      </c>
      <c r="AC706" s="81" t="s">
        <v>1830</v>
      </c>
    </row>
    <row r="707" spans="2:29" ht="12.75" customHeight="1">
      <c r="B707" s="52" t="s">
        <v>1673</v>
      </c>
      <c r="C707" s="53" t="s">
        <v>88</v>
      </c>
      <c r="D707" s="53" t="s">
        <v>1655</v>
      </c>
      <c r="E707" s="53" t="s">
        <v>1656</v>
      </c>
      <c r="F707" s="53" t="s">
        <v>1656</v>
      </c>
      <c r="G707" s="53" t="s">
        <v>1657</v>
      </c>
      <c r="H707" s="54" t="s">
        <v>93</v>
      </c>
      <c r="I707" s="55">
        <v>50</v>
      </c>
      <c r="J707" s="53" t="s">
        <v>1409</v>
      </c>
      <c r="K707" s="53" t="s">
        <v>95</v>
      </c>
      <c r="L707" s="53"/>
      <c r="M707" s="68" t="s">
        <v>1597</v>
      </c>
      <c r="N707" s="54"/>
      <c r="O707" s="59"/>
      <c r="P707" s="59">
        <v>196232322.3392857</v>
      </c>
      <c r="Q707" s="59">
        <v>292740610.70999998</v>
      </c>
      <c r="R707" s="59">
        <f t="shared" si="145"/>
        <v>443617012</v>
      </c>
      <c r="S707" s="59">
        <v>658170000</v>
      </c>
      <c r="T707" s="71">
        <v>336294582.5</v>
      </c>
      <c r="U707" s="71">
        <v>288481000</v>
      </c>
      <c r="V707" s="71">
        <v>288481000</v>
      </c>
      <c r="W707" s="71">
        <v>288481000</v>
      </c>
      <c r="X707" s="57"/>
      <c r="Y707" s="57">
        <f>P707+Q707+R707+S707+T707+U707+V707+W707</f>
        <v>2792497527.5492859</v>
      </c>
      <c r="Z707" s="58">
        <f t="shared" si="144"/>
        <v>3127597230.8552003</v>
      </c>
      <c r="AA707" s="90"/>
      <c r="AB707" s="81">
        <v>2017</v>
      </c>
      <c r="AC707" s="81" t="s">
        <v>1831</v>
      </c>
    </row>
    <row r="708" spans="2:29" ht="12.75" customHeight="1">
      <c r="B708" s="52" t="s">
        <v>1674</v>
      </c>
      <c r="C708" s="53" t="s">
        <v>88</v>
      </c>
      <c r="D708" s="53" t="s">
        <v>1675</v>
      </c>
      <c r="E708" s="53" t="s">
        <v>1676</v>
      </c>
      <c r="F708" s="53" t="s">
        <v>1676</v>
      </c>
      <c r="G708" s="53" t="s">
        <v>1677</v>
      </c>
      <c r="H708" s="54" t="s">
        <v>93</v>
      </c>
      <c r="I708" s="55">
        <v>30</v>
      </c>
      <c r="J708" s="53" t="s">
        <v>426</v>
      </c>
      <c r="K708" s="53" t="s">
        <v>95</v>
      </c>
      <c r="L708" s="53"/>
      <c r="M708" s="68" t="s">
        <v>1597</v>
      </c>
      <c r="N708" s="54"/>
      <c r="O708" s="59"/>
      <c r="P708" s="59">
        <v>35884040</v>
      </c>
      <c r="Q708" s="59">
        <v>107652122</v>
      </c>
      <c r="R708" s="59"/>
      <c r="S708" s="59"/>
      <c r="T708" s="59"/>
      <c r="U708" s="59"/>
      <c r="V708" s="59"/>
      <c r="W708" s="59"/>
      <c r="X708" s="57"/>
      <c r="Y708" s="57">
        <v>143536162</v>
      </c>
      <c r="Z708" s="58">
        <f t="shared" si="144"/>
        <v>160760501.44000003</v>
      </c>
      <c r="AA708" s="90"/>
      <c r="AB708" s="81">
        <v>2015</v>
      </c>
      <c r="AC708" s="81"/>
    </row>
    <row r="709" spans="2:29" ht="12.75" customHeight="1">
      <c r="B709" s="52" t="s">
        <v>1678</v>
      </c>
      <c r="C709" s="53" t="s">
        <v>88</v>
      </c>
      <c r="D709" s="53" t="s">
        <v>1679</v>
      </c>
      <c r="E709" s="53" t="s">
        <v>1680</v>
      </c>
      <c r="F709" s="53" t="s">
        <v>1681</v>
      </c>
      <c r="G709" s="53" t="s">
        <v>1681</v>
      </c>
      <c r="H709" s="54" t="s">
        <v>93</v>
      </c>
      <c r="I709" s="55">
        <v>0</v>
      </c>
      <c r="J709" s="53" t="s">
        <v>110</v>
      </c>
      <c r="K709" s="53" t="s">
        <v>95</v>
      </c>
      <c r="L709" s="53"/>
      <c r="M709" s="68" t="s">
        <v>1597</v>
      </c>
      <c r="N709" s="54"/>
      <c r="O709" s="59"/>
      <c r="P709" s="59"/>
      <c r="Q709" s="59">
        <v>56682054</v>
      </c>
      <c r="R709" s="59">
        <v>55122970</v>
      </c>
      <c r="S709" s="59">
        <v>55122970</v>
      </c>
      <c r="T709" s="59"/>
      <c r="U709" s="59"/>
      <c r="V709" s="59"/>
      <c r="W709" s="59"/>
      <c r="X709" s="57"/>
      <c r="Y709" s="57">
        <v>166927994</v>
      </c>
      <c r="Z709" s="58">
        <f t="shared" si="144"/>
        <v>186959353.28000003</v>
      </c>
      <c r="AA709" s="90"/>
      <c r="AB709" s="81">
        <v>2015</v>
      </c>
      <c r="AC709" s="81"/>
    </row>
    <row r="710" spans="2:29" ht="12.75" customHeight="1">
      <c r="B710" s="52" t="s">
        <v>1682</v>
      </c>
      <c r="C710" s="53" t="s">
        <v>88</v>
      </c>
      <c r="D710" s="53" t="s">
        <v>1683</v>
      </c>
      <c r="E710" s="53" t="s">
        <v>1684</v>
      </c>
      <c r="F710" s="53" t="s">
        <v>1685</v>
      </c>
      <c r="G710" s="53" t="s">
        <v>1685</v>
      </c>
      <c r="H710" s="54" t="s">
        <v>869</v>
      </c>
      <c r="I710" s="55">
        <v>0</v>
      </c>
      <c r="J710" s="53" t="s">
        <v>133</v>
      </c>
      <c r="K710" s="53" t="s">
        <v>95</v>
      </c>
      <c r="L710" s="53"/>
      <c r="M710" s="68" t="s">
        <v>1686</v>
      </c>
      <c r="N710" s="54"/>
      <c r="O710" s="59"/>
      <c r="P710" s="59"/>
      <c r="Q710" s="59"/>
      <c r="R710" s="59">
        <v>1075417063</v>
      </c>
      <c r="S710" s="59">
        <v>1740274748</v>
      </c>
      <c r="T710" s="59"/>
      <c r="U710" s="59"/>
      <c r="V710" s="59"/>
      <c r="W710" s="59"/>
      <c r="X710" s="57"/>
      <c r="Y710" s="57">
        <v>0</v>
      </c>
      <c r="Z710" s="58">
        <f t="shared" si="144"/>
        <v>0</v>
      </c>
      <c r="AA710" s="90"/>
      <c r="AB710" s="81">
        <v>2015</v>
      </c>
      <c r="AC710" s="81"/>
    </row>
    <row r="711" spans="2:29" ht="12.75" customHeight="1">
      <c r="B711" s="52" t="s">
        <v>1687</v>
      </c>
      <c r="C711" s="53" t="s">
        <v>88</v>
      </c>
      <c r="D711" s="53" t="s">
        <v>1683</v>
      </c>
      <c r="E711" s="53" t="s">
        <v>1684</v>
      </c>
      <c r="F711" s="53" t="s">
        <v>1685</v>
      </c>
      <c r="G711" s="53" t="s">
        <v>1685</v>
      </c>
      <c r="H711" s="54" t="s">
        <v>869</v>
      </c>
      <c r="I711" s="55">
        <v>0</v>
      </c>
      <c r="J711" s="53" t="s">
        <v>133</v>
      </c>
      <c r="K711" s="53" t="s">
        <v>95</v>
      </c>
      <c r="L711" s="53"/>
      <c r="M711" s="68" t="s">
        <v>1686</v>
      </c>
      <c r="N711" s="54"/>
      <c r="O711" s="59"/>
      <c r="P711" s="59"/>
      <c r="Q711" s="59"/>
      <c r="R711" s="59">
        <f>1075417063+579298824</f>
        <v>1654715887</v>
      </c>
      <c r="S711" s="59">
        <v>1740274748</v>
      </c>
      <c r="T711" s="59"/>
      <c r="U711" s="59"/>
      <c r="V711" s="59"/>
      <c r="W711" s="59"/>
      <c r="X711" s="57"/>
      <c r="Y711" s="57">
        <f>R711+S711</f>
        <v>3394990635</v>
      </c>
      <c r="Z711" s="58">
        <f t="shared" si="144"/>
        <v>3802389511.2000003</v>
      </c>
      <c r="AA711" s="90"/>
      <c r="AB711" s="81">
        <v>2015</v>
      </c>
      <c r="AC711" s="81"/>
    </row>
    <row r="712" spans="2:29" ht="12.75" customHeight="1">
      <c r="B712" s="52" t="s">
        <v>1688</v>
      </c>
      <c r="C712" s="53" t="s">
        <v>88</v>
      </c>
      <c r="D712" s="53" t="s">
        <v>1689</v>
      </c>
      <c r="E712" s="53" t="s">
        <v>1690</v>
      </c>
      <c r="F712" s="53" t="s">
        <v>1690</v>
      </c>
      <c r="G712" s="53" t="s">
        <v>1690</v>
      </c>
      <c r="H712" s="54" t="s">
        <v>869</v>
      </c>
      <c r="I712" s="55">
        <v>0</v>
      </c>
      <c r="J712" s="53" t="s">
        <v>133</v>
      </c>
      <c r="K712" s="53" t="s">
        <v>95</v>
      </c>
      <c r="L712" s="53"/>
      <c r="M712" s="68" t="s">
        <v>1597</v>
      </c>
      <c r="N712" s="54"/>
      <c r="O712" s="59"/>
      <c r="P712" s="59"/>
      <c r="Q712" s="59"/>
      <c r="R712" s="59">
        <v>1167649625</v>
      </c>
      <c r="S712" s="59">
        <v>1167649625</v>
      </c>
      <c r="T712" s="59"/>
      <c r="U712" s="59"/>
      <c r="V712" s="59"/>
      <c r="W712" s="59"/>
      <c r="X712" s="57"/>
      <c r="Y712" s="57">
        <v>0</v>
      </c>
      <c r="Z712" s="58">
        <f t="shared" si="144"/>
        <v>0</v>
      </c>
      <c r="AA712" s="90"/>
      <c r="AB712" s="81">
        <v>2015</v>
      </c>
      <c r="AC712" s="81" t="s">
        <v>1830</v>
      </c>
    </row>
    <row r="713" spans="2:29" ht="12.75" customHeight="1">
      <c r="B713" s="52" t="s">
        <v>1691</v>
      </c>
      <c r="C713" s="53" t="s">
        <v>88</v>
      </c>
      <c r="D713" s="53" t="s">
        <v>1689</v>
      </c>
      <c r="E713" s="53" t="s">
        <v>1690</v>
      </c>
      <c r="F713" s="53" t="s">
        <v>1690</v>
      </c>
      <c r="G713" s="53" t="s">
        <v>1690</v>
      </c>
      <c r="H713" s="54" t="s">
        <v>869</v>
      </c>
      <c r="I713" s="55">
        <v>0</v>
      </c>
      <c r="J713" s="53" t="s">
        <v>133</v>
      </c>
      <c r="K713" s="53" t="s">
        <v>95</v>
      </c>
      <c r="L713" s="53"/>
      <c r="M713" s="68" t="s">
        <v>1597</v>
      </c>
      <c r="N713" s="54"/>
      <c r="O713" s="59"/>
      <c r="P713" s="59"/>
      <c r="Q713" s="59"/>
      <c r="R713" s="59">
        <v>0</v>
      </c>
      <c r="S713" s="59">
        <v>0</v>
      </c>
      <c r="T713" s="59"/>
      <c r="U713" s="59"/>
      <c r="V713" s="59"/>
      <c r="W713" s="59"/>
      <c r="X713" s="57"/>
      <c r="Y713" s="57">
        <v>0</v>
      </c>
      <c r="Z713" s="58">
        <f t="shared" si="144"/>
        <v>0</v>
      </c>
      <c r="AA713" s="90"/>
      <c r="AB713" s="81">
        <v>2015</v>
      </c>
      <c r="AC713" s="81" t="s">
        <v>1830</v>
      </c>
    </row>
    <row r="714" spans="2:29" ht="12.75" customHeight="1">
      <c r="B714" s="52" t="s">
        <v>1692</v>
      </c>
      <c r="C714" s="53" t="s">
        <v>88</v>
      </c>
      <c r="D714" s="53" t="s">
        <v>1650</v>
      </c>
      <c r="E714" s="53" t="s">
        <v>1651</v>
      </c>
      <c r="F714" s="53" t="s">
        <v>1651</v>
      </c>
      <c r="G714" s="53" t="s">
        <v>1651</v>
      </c>
      <c r="H714" s="54" t="s">
        <v>869</v>
      </c>
      <c r="I714" s="55">
        <v>0</v>
      </c>
      <c r="J714" s="53" t="s">
        <v>426</v>
      </c>
      <c r="K714" s="53" t="s">
        <v>95</v>
      </c>
      <c r="L714" s="53"/>
      <c r="M714" s="68" t="s">
        <v>1597</v>
      </c>
      <c r="N714" s="54"/>
      <c r="O714" s="59"/>
      <c r="P714" s="59"/>
      <c r="Q714" s="59">
        <v>15521245</v>
      </c>
      <c r="R714" s="59">
        <v>74196935</v>
      </c>
      <c r="S714" s="59"/>
      <c r="T714" s="59"/>
      <c r="U714" s="59"/>
      <c r="V714" s="59"/>
      <c r="W714" s="59"/>
      <c r="X714" s="57"/>
      <c r="Y714" s="57">
        <v>89718180</v>
      </c>
      <c r="Z714" s="58">
        <f t="shared" si="144"/>
        <v>100484361.60000001</v>
      </c>
      <c r="AA714" s="90"/>
      <c r="AB714" s="81">
        <v>2015</v>
      </c>
      <c r="AC714" s="81"/>
    </row>
    <row r="715" spans="2:29" ht="12.75" customHeight="1">
      <c r="B715" s="52" t="s">
        <v>1693</v>
      </c>
      <c r="C715" s="53" t="s">
        <v>88</v>
      </c>
      <c r="D715" s="53" t="s">
        <v>1694</v>
      </c>
      <c r="E715" s="53" t="s">
        <v>1695</v>
      </c>
      <c r="F715" s="53" t="s">
        <v>1695</v>
      </c>
      <c r="G715" s="53" t="s">
        <v>1695</v>
      </c>
      <c r="H715" s="54" t="s">
        <v>869</v>
      </c>
      <c r="I715" s="55">
        <v>0</v>
      </c>
      <c r="J715" s="53" t="s">
        <v>426</v>
      </c>
      <c r="K715" s="53" t="s">
        <v>95</v>
      </c>
      <c r="L715" s="53"/>
      <c r="M715" s="68" t="s">
        <v>1597</v>
      </c>
      <c r="N715" s="54"/>
      <c r="O715" s="59"/>
      <c r="P715" s="59"/>
      <c r="Q715" s="59">
        <v>356587755</v>
      </c>
      <c r="R715" s="59">
        <v>40320065</v>
      </c>
      <c r="S715" s="59"/>
      <c r="T715" s="71"/>
      <c r="U715" s="71"/>
      <c r="V715" s="71"/>
      <c r="W715" s="71"/>
      <c r="X715" s="57"/>
      <c r="Y715" s="57">
        <f>O715+P715+Q715+R715+S715+T715+U715</f>
        <v>396907820</v>
      </c>
      <c r="Z715" s="58">
        <f t="shared" si="144"/>
        <v>444536758.40000004</v>
      </c>
      <c r="AA715" s="90"/>
      <c r="AB715" s="81">
        <v>2015</v>
      </c>
      <c r="AC715" s="81"/>
    </row>
    <row r="716" spans="2:29" ht="12.75" customHeight="1">
      <c r="B716" s="52" t="s">
        <v>1696</v>
      </c>
      <c r="C716" s="53" t="s">
        <v>88</v>
      </c>
      <c r="D716" s="53" t="s">
        <v>1694</v>
      </c>
      <c r="E716" s="53" t="s">
        <v>1695</v>
      </c>
      <c r="F716" s="53" t="s">
        <v>1695</v>
      </c>
      <c r="G716" s="53" t="s">
        <v>1697</v>
      </c>
      <c r="H716" s="54" t="s">
        <v>869</v>
      </c>
      <c r="I716" s="55">
        <v>0</v>
      </c>
      <c r="J716" s="53" t="s">
        <v>426</v>
      </c>
      <c r="K716" s="53" t="s">
        <v>95</v>
      </c>
      <c r="L716" s="53"/>
      <c r="M716" s="68" t="s">
        <v>1597</v>
      </c>
      <c r="N716" s="54"/>
      <c r="O716" s="59"/>
      <c r="P716" s="59"/>
      <c r="Q716" s="59">
        <v>40178571</v>
      </c>
      <c r="R716" s="59">
        <v>40178571</v>
      </c>
      <c r="S716" s="59"/>
      <c r="T716" s="59"/>
      <c r="U716" s="59"/>
      <c r="V716" s="59"/>
      <c r="W716" s="59"/>
      <c r="X716" s="57"/>
      <c r="Y716" s="57">
        <f t="shared" ref="Y716:Y723" si="146">O716+P716+Q716+R716+S716+T716+U716</f>
        <v>80357142</v>
      </c>
      <c r="Z716" s="58">
        <f t="shared" si="144"/>
        <v>89999999.040000007</v>
      </c>
      <c r="AA716" s="90"/>
      <c r="AB716" s="81">
        <v>2015</v>
      </c>
      <c r="AC716" s="81"/>
    </row>
    <row r="717" spans="2:29" ht="12.75" customHeight="1">
      <c r="B717" s="52" t="s">
        <v>1698</v>
      </c>
      <c r="C717" s="53" t="s">
        <v>88</v>
      </c>
      <c r="D717" s="53" t="s">
        <v>1699</v>
      </c>
      <c r="E717" s="53" t="s">
        <v>1700</v>
      </c>
      <c r="F717" s="53" t="s">
        <v>1701</v>
      </c>
      <c r="G717" s="53" t="s">
        <v>1702</v>
      </c>
      <c r="H717" s="54" t="s">
        <v>869</v>
      </c>
      <c r="I717" s="55">
        <v>0</v>
      </c>
      <c r="J717" s="53" t="s">
        <v>1477</v>
      </c>
      <c r="K717" s="53" t="s">
        <v>95</v>
      </c>
      <c r="L717" s="53"/>
      <c r="M717" s="68" t="s">
        <v>1703</v>
      </c>
      <c r="N717" s="54"/>
      <c r="O717" s="59"/>
      <c r="P717" s="59"/>
      <c r="Q717" s="59">
        <v>23065942.73</v>
      </c>
      <c r="R717" s="59">
        <v>38443237.890000001</v>
      </c>
      <c r="S717" s="59">
        <v>15377295.15</v>
      </c>
      <c r="T717" s="59"/>
      <c r="U717" s="59"/>
      <c r="V717" s="59"/>
      <c r="W717" s="59"/>
      <c r="X717" s="57"/>
      <c r="Y717" s="57">
        <f t="shared" si="146"/>
        <v>76886475.770000011</v>
      </c>
      <c r="Z717" s="58">
        <f t="shared" si="144"/>
        <v>86112852.862400025</v>
      </c>
      <c r="AA717" s="90"/>
      <c r="AB717" s="81">
        <v>2015</v>
      </c>
      <c r="AC717" s="81"/>
    </row>
    <row r="718" spans="2:29" ht="12.75" customHeight="1">
      <c r="B718" s="52" t="s">
        <v>1704</v>
      </c>
      <c r="C718" s="53" t="s">
        <v>88</v>
      </c>
      <c r="D718" s="53" t="s">
        <v>1699</v>
      </c>
      <c r="E718" s="53" t="s">
        <v>1700</v>
      </c>
      <c r="F718" s="53" t="s">
        <v>1701</v>
      </c>
      <c r="G718" s="53" t="s">
        <v>1705</v>
      </c>
      <c r="H718" s="54" t="s">
        <v>869</v>
      </c>
      <c r="I718" s="55">
        <v>0</v>
      </c>
      <c r="J718" s="53" t="s">
        <v>1477</v>
      </c>
      <c r="K718" s="53" t="s">
        <v>95</v>
      </c>
      <c r="L718" s="53"/>
      <c r="M718" s="68" t="s">
        <v>1703</v>
      </c>
      <c r="N718" s="54"/>
      <c r="O718" s="59"/>
      <c r="P718" s="59"/>
      <c r="Q718" s="59">
        <v>16092475.77</v>
      </c>
      <c r="R718" s="59">
        <v>26820792.949999999</v>
      </c>
      <c r="S718" s="59">
        <v>10728317.18</v>
      </c>
      <c r="T718" s="59"/>
      <c r="U718" s="59"/>
      <c r="V718" s="59"/>
      <c r="W718" s="59"/>
      <c r="X718" s="57"/>
      <c r="Y718" s="57">
        <f t="shared" si="146"/>
        <v>53641585.899999999</v>
      </c>
      <c r="Z718" s="58">
        <f t="shared" si="144"/>
        <v>60078576.208000004</v>
      </c>
      <c r="AA718" s="90"/>
      <c r="AB718" s="81">
        <v>2015</v>
      </c>
      <c r="AC718" s="81"/>
    </row>
    <row r="719" spans="2:29" ht="12.75" customHeight="1">
      <c r="B719" s="52" t="s">
        <v>1706</v>
      </c>
      <c r="C719" s="53" t="s">
        <v>88</v>
      </c>
      <c r="D719" s="87" t="s">
        <v>1707</v>
      </c>
      <c r="E719" s="87" t="s">
        <v>1690</v>
      </c>
      <c r="F719" s="87" t="s">
        <v>1690</v>
      </c>
      <c r="G719" s="53" t="s">
        <v>1708</v>
      </c>
      <c r="H719" s="54" t="s">
        <v>869</v>
      </c>
      <c r="I719" s="55">
        <v>0</v>
      </c>
      <c r="J719" s="53" t="s">
        <v>1477</v>
      </c>
      <c r="K719" s="53" t="s">
        <v>95</v>
      </c>
      <c r="L719" s="53"/>
      <c r="M719" s="68" t="s">
        <v>1597</v>
      </c>
      <c r="N719" s="54"/>
      <c r="O719" s="59"/>
      <c r="P719" s="59"/>
      <c r="Q719" s="59">
        <v>21150000</v>
      </c>
      <c r="R719" s="59">
        <v>84600000</v>
      </c>
      <c r="S719" s="59"/>
      <c r="T719" s="59"/>
      <c r="U719" s="59"/>
      <c r="V719" s="59"/>
      <c r="W719" s="59"/>
      <c r="X719" s="57"/>
      <c r="Y719" s="57">
        <v>0</v>
      </c>
      <c r="Z719" s="58">
        <f t="shared" si="144"/>
        <v>0</v>
      </c>
      <c r="AA719" s="90"/>
      <c r="AB719" s="81">
        <v>2015</v>
      </c>
      <c r="AC719" s="81" t="s">
        <v>1830</v>
      </c>
    </row>
    <row r="720" spans="2:29" ht="12.75" customHeight="1">
      <c r="B720" s="52" t="s">
        <v>1709</v>
      </c>
      <c r="C720" s="53" t="s">
        <v>88</v>
      </c>
      <c r="D720" s="87" t="s">
        <v>1707</v>
      </c>
      <c r="E720" s="87" t="s">
        <v>1690</v>
      </c>
      <c r="F720" s="87" t="s">
        <v>1690</v>
      </c>
      <c r="G720" s="53" t="s">
        <v>1708</v>
      </c>
      <c r="H720" s="54" t="s">
        <v>869</v>
      </c>
      <c r="I720" s="55">
        <v>0</v>
      </c>
      <c r="J720" s="53" t="s">
        <v>1477</v>
      </c>
      <c r="K720" s="53" t="s">
        <v>95</v>
      </c>
      <c r="L720" s="53"/>
      <c r="M720" s="68" t="s">
        <v>1597</v>
      </c>
      <c r="N720" s="54"/>
      <c r="O720" s="59"/>
      <c r="P720" s="59"/>
      <c r="Q720" s="59">
        <v>21150000</v>
      </c>
      <c r="R720" s="59">
        <v>84600000</v>
      </c>
      <c r="S720" s="59">
        <v>85500000</v>
      </c>
      <c r="T720" s="59"/>
      <c r="U720" s="59"/>
      <c r="V720" s="59"/>
      <c r="W720" s="59"/>
      <c r="X720" s="57"/>
      <c r="Y720" s="57">
        <f t="shared" ref="Y720" si="147">O720+P720+Q720+R720+S720+T720+U720</f>
        <v>191250000</v>
      </c>
      <c r="Z720" s="58">
        <f t="shared" si="144"/>
        <v>214200000.00000003</v>
      </c>
      <c r="AA720" s="90"/>
      <c r="AB720" s="81">
        <v>2017</v>
      </c>
      <c r="AC720" s="77" t="s">
        <v>1831</v>
      </c>
    </row>
    <row r="721" spans="2:29" ht="12.75" customHeight="1">
      <c r="B721" s="52" t="s">
        <v>1710</v>
      </c>
      <c r="C721" s="53" t="s">
        <v>88</v>
      </c>
      <c r="D721" s="53" t="s">
        <v>1683</v>
      </c>
      <c r="E721" s="53" t="s">
        <v>1684</v>
      </c>
      <c r="F721" s="53" t="s">
        <v>1685</v>
      </c>
      <c r="G721" s="53" t="s">
        <v>1711</v>
      </c>
      <c r="H721" s="54" t="s">
        <v>869</v>
      </c>
      <c r="I721" s="55">
        <v>0</v>
      </c>
      <c r="J721" s="53" t="s">
        <v>1477</v>
      </c>
      <c r="K721" s="53" t="s">
        <v>95</v>
      </c>
      <c r="L721" s="53"/>
      <c r="M721" s="68" t="s">
        <v>1597</v>
      </c>
      <c r="N721" s="54"/>
      <c r="O721" s="59"/>
      <c r="P721" s="59"/>
      <c r="Q721" s="59"/>
      <c r="R721" s="59">
        <v>186117603.84</v>
      </c>
      <c r="S721" s="59"/>
      <c r="T721" s="71">
        <v>871413000</v>
      </c>
      <c r="U721" s="71">
        <v>892022000</v>
      </c>
      <c r="V721" s="71">
        <v>924132000</v>
      </c>
      <c r="W721" s="71">
        <v>924132000</v>
      </c>
      <c r="X721" s="71"/>
      <c r="Y721" s="57">
        <v>0</v>
      </c>
      <c r="Z721" s="58">
        <f t="shared" si="144"/>
        <v>0</v>
      </c>
      <c r="AA721" s="90"/>
      <c r="AB721" s="81">
        <v>2015</v>
      </c>
      <c r="AC721" s="81" t="s">
        <v>1830</v>
      </c>
    </row>
    <row r="722" spans="2:29" ht="12.75" customHeight="1">
      <c r="B722" s="52" t="s">
        <v>1712</v>
      </c>
      <c r="C722" s="53" t="s">
        <v>88</v>
      </c>
      <c r="D722" s="53" t="s">
        <v>1683</v>
      </c>
      <c r="E722" s="53" t="s">
        <v>1684</v>
      </c>
      <c r="F722" s="53" t="s">
        <v>1685</v>
      </c>
      <c r="G722" s="53" t="s">
        <v>1711</v>
      </c>
      <c r="H722" s="54" t="s">
        <v>869</v>
      </c>
      <c r="I722" s="55">
        <v>0</v>
      </c>
      <c r="J722" s="53" t="s">
        <v>1477</v>
      </c>
      <c r="K722" s="53" t="s">
        <v>95</v>
      </c>
      <c r="L722" s="53"/>
      <c r="M722" s="68" t="s">
        <v>1597</v>
      </c>
      <c r="N722" s="54"/>
      <c r="O722" s="59"/>
      <c r="P722" s="59"/>
      <c r="Q722" s="59"/>
      <c r="R722" s="59">
        <v>0</v>
      </c>
      <c r="S722" s="59"/>
      <c r="T722" s="59"/>
      <c r="U722" s="59"/>
      <c r="V722" s="59"/>
      <c r="W722" s="59"/>
      <c r="X722" s="57"/>
      <c r="Y722" s="57">
        <f t="shared" ref="Y722" si="148">O722+P722+Q722+R722+S722+T722+U722</f>
        <v>0</v>
      </c>
      <c r="Z722" s="58">
        <f t="shared" si="144"/>
        <v>0</v>
      </c>
      <c r="AA722" s="90"/>
      <c r="AB722" s="81">
        <v>2015</v>
      </c>
      <c r="AC722" s="81" t="s">
        <v>1830</v>
      </c>
    </row>
    <row r="723" spans="2:29" ht="12.75" customHeight="1">
      <c r="B723" s="75" t="s">
        <v>1713</v>
      </c>
      <c r="C723" s="76" t="s">
        <v>88</v>
      </c>
      <c r="D723" s="76" t="s">
        <v>1689</v>
      </c>
      <c r="E723" s="76" t="s">
        <v>1690</v>
      </c>
      <c r="F723" s="76" t="s">
        <v>1690</v>
      </c>
      <c r="G723" s="76" t="s">
        <v>1714</v>
      </c>
      <c r="H723" s="77" t="s">
        <v>869</v>
      </c>
      <c r="I723" s="78">
        <v>0</v>
      </c>
      <c r="J723" s="76" t="s">
        <v>1477</v>
      </c>
      <c r="K723" s="76" t="s">
        <v>95</v>
      </c>
      <c r="L723" s="76"/>
      <c r="M723" s="68" t="s">
        <v>1703</v>
      </c>
      <c r="N723" s="77"/>
      <c r="O723" s="79"/>
      <c r="P723" s="79">
        <v>222000000</v>
      </c>
      <c r="Q723" s="79">
        <v>518000000</v>
      </c>
      <c r="R723" s="79"/>
      <c r="S723" s="79"/>
      <c r="T723" s="79"/>
      <c r="U723" s="79"/>
      <c r="V723" s="79"/>
      <c r="W723" s="79"/>
      <c r="X723" s="80"/>
      <c r="Y723" s="80">
        <f t="shared" si="146"/>
        <v>740000000</v>
      </c>
      <c r="Z723" s="58">
        <f t="shared" si="144"/>
        <v>828800000.00000012</v>
      </c>
      <c r="AA723" s="93"/>
      <c r="AB723" s="94">
        <v>2015</v>
      </c>
      <c r="AC723" s="94"/>
    </row>
    <row r="724" spans="2:29" ht="12.75" customHeight="1">
      <c r="B724" s="52" t="s">
        <v>1715</v>
      </c>
      <c r="C724" s="76" t="s">
        <v>88</v>
      </c>
      <c r="D724" s="76" t="s">
        <v>1716</v>
      </c>
      <c r="E724" s="76" t="s">
        <v>1717</v>
      </c>
      <c r="F724" s="76" t="s">
        <v>1717</v>
      </c>
      <c r="G724" s="76"/>
      <c r="H724" s="77" t="s">
        <v>93</v>
      </c>
      <c r="I724" s="78">
        <v>70</v>
      </c>
      <c r="J724" s="76" t="s">
        <v>861</v>
      </c>
      <c r="K724" s="76" t="s">
        <v>95</v>
      </c>
      <c r="L724" s="76"/>
      <c r="M724" s="68" t="s">
        <v>1597</v>
      </c>
      <c r="N724" s="77"/>
      <c r="O724" s="79"/>
      <c r="P724" s="79"/>
      <c r="Q724" s="79"/>
      <c r="R724" s="79">
        <v>594132000</v>
      </c>
      <c r="S724" s="79">
        <v>635721240</v>
      </c>
      <c r="T724" s="79">
        <v>680222727</v>
      </c>
      <c r="U724" s="79"/>
      <c r="V724" s="79"/>
      <c r="W724" s="79"/>
      <c r="X724" s="80"/>
      <c r="Y724" s="80">
        <v>0</v>
      </c>
      <c r="Z724" s="58">
        <f t="shared" si="144"/>
        <v>0</v>
      </c>
      <c r="AA724" s="93"/>
      <c r="AB724" s="81">
        <v>2015</v>
      </c>
      <c r="AC724" s="94"/>
    </row>
    <row r="725" spans="2:29" ht="12.75" customHeight="1">
      <c r="B725" s="52" t="s">
        <v>1718</v>
      </c>
      <c r="C725" s="76" t="s">
        <v>88</v>
      </c>
      <c r="D725" s="76" t="s">
        <v>1716</v>
      </c>
      <c r="E725" s="76" t="s">
        <v>1717</v>
      </c>
      <c r="F725" s="76" t="s">
        <v>1717</v>
      </c>
      <c r="G725" s="76"/>
      <c r="H725" s="77" t="s">
        <v>93</v>
      </c>
      <c r="I725" s="78">
        <v>70</v>
      </c>
      <c r="J725" s="76" t="s">
        <v>861</v>
      </c>
      <c r="K725" s="76" t="s">
        <v>95</v>
      </c>
      <c r="L725" s="76"/>
      <c r="M725" s="68" t="s">
        <v>1597</v>
      </c>
      <c r="N725" s="77"/>
      <c r="O725" s="79"/>
      <c r="P725" s="79"/>
      <c r="Q725" s="79"/>
      <c r="R725" s="79">
        <v>594132000</v>
      </c>
      <c r="S725" s="79">
        <v>635721240</v>
      </c>
      <c r="T725" s="79">
        <v>680222727</v>
      </c>
      <c r="U725" s="79">
        <v>714234000</v>
      </c>
      <c r="V725" s="79">
        <v>739232000</v>
      </c>
      <c r="W725" s="79">
        <v>765105000</v>
      </c>
      <c r="X725" s="80"/>
      <c r="Y725" s="80">
        <v>0</v>
      </c>
      <c r="Z725" s="58">
        <f t="shared" si="144"/>
        <v>0</v>
      </c>
      <c r="AA725" s="93"/>
      <c r="AB725" s="81">
        <v>2017</v>
      </c>
      <c r="AC725" s="77"/>
    </row>
    <row r="726" spans="2:29" ht="12.75" customHeight="1">
      <c r="B726" s="52" t="s">
        <v>1719</v>
      </c>
      <c r="C726" s="76" t="s">
        <v>88</v>
      </c>
      <c r="D726" s="76" t="s">
        <v>1716</v>
      </c>
      <c r="E726" s="76" t="s">
        <v>1717</v>
      </c>
      <c r="F726" s="76" t="s">
        <v>1717</v>
      </c>
      <c r="G726" s="76"/>
      <c r="H726" s="77" t="s">
        <v>93</v>
      </c>
      <c r="I726" s="78">
        <v>70</v>
      </c>
      <c r="J726" s="76" t="s">
        <v>861</v>
      </c>
      <c r="K726" s="76" t="s">
        <v>95</v>
      </c>
      <c r="L726" s="76"/>
      <c r="M726" s="68" t="s">
        <v>1597</v>
      </c>
      <c r="N726" s="77"/>
      <c r="O726" s="79"/>
      <c r="P726" s="79"/>
      <c r="Q726" s="79"/>
      <c r="R726" s="79">
        <v>594132000</v>
      </c>
      <c r="S726" s="79">
        <v>635721240</v>
      </c>
      <c r="T726" s="71">
        <v>693428930.5</v>
      </c>
      <c r="U726" s="71">
        <v>701067930.5</v>
      </c>
      <c r="V726" s="71">
        <v>692768930.5</v>
      </c>
      <c r="W726" s="71">
        <v>692768930.5</v>
      </c>
      <c r="X726" s="80"/>
      <c r="Y726" s="80">
        <v>0</v>
      </c>
      <c r="Z726" s="58">
        <f t="shared" si="144"/>
        <v>0</v>
      </c>
      <c r="AA726" s="93"/>
      <c r="AB726" s="81">
        <v>2017</v>
      </c>
      <c r="AC726" s="77"/>
    </row>
    <row r="727" spans="2:29" ht="12.75" customHeight="1">
      <c r="B727" s="52" t="s">
        <v>1720</v>
      </c>
      <c r="C727" s="76" t="s">
        <v>88</v>
      </c>
      <c r="D727" s="88" t="s">
        <v>1721</v>
      </c>
      <c r="E727" s="76" t="s">
        <v>1717</v>
      </c>
      <c r="F727" s="76" t="s">
        <v>1717</v>
      </c>
      <c r="G727" s="76"/>
      <c r="H727" s="77" t="s">
        <v>93</v>
      </c>
      <c r="I727" s="78">
        <v>70</v>
      </c>
      <c r="J727" s="76" t="s">
        <v>861</v>
      </c>
      <c r="K727" s="76" t="s">
        <v>95</v>
      </c>
      <c r="L727" s="76"/>
      <c r="M727" s="68" t="s">
        <v>1597</v>
      </c>
      <c r="N727" s="77"/>
      <c r="O727" s="79"/>
      <c r="P727" s="79"/>
      <c r="Q727" s="79"/>
      <c r="R727" s="79">
        <v>594132000</v>
      </c>
      <c r="S727" s="79">
        <v>635721240</v>
      </c>
      <c r="T727" s="71">
        <v>693428930.5</v>
      </c>
      <c r="U727" s="71">
        <v>656836000</v>
      </c>
      <c r="V727" s="71">
        <v>656653000</v>
      </c>
      <c r="W727" s="71">
        <v>656653000</v>
      </c>
      <c r="X727" s="80"/>
      <c r="Y727" s="80">
        <f>O727+P727+Q727+R727+S727+T727+U727+V727+W727</f>
        <v>3893424170.5</v>
      </c>
      <c r="Z727" s="58">
        <f t="shared" si="144"/>
        <v>4360635070.96</v>
      </c>
      <c r="AA727" s="93"/>
      <c r="AB727" s="81">
        <v>2018</v>
      </c>
      <c r="AC727" s="77" t="s">
        <v>1831</v>
      </c>
    </row>
    <row r="728" spans="2:29" ht="12.75" customHeight="1">
      <c r="B728" s="75" t="s">
        <v>1722</v>
      </c>
      <c r="C728" s="76" t="s">
        <v>88</v>
      </c>
      <c r="D728" s="81" t="s">
        <v>1723</v>
      </c>
      <c r="E728" s="81" t="s">
        <v>1724</v>
      </c>
      <c r="F728" s="81" t="s">
        <v>1724</v>
      </c>
      <c r="G728" s="81" t="s">
        <v>1725</v>
      </c>
      <c r="H728" s="54" t="s">
        <v>93</v>
      </c>
      <c r="I728" s="78">
        <v>50</v>
      </c>
      <c r="J728" s="76" t="s">
        <v>861</v>
      </c>
      <c r="K728" s="76" t="s">
        <v>95</v>
      </c>
      <c r="L728" s="76"/>
      <c r="M728" s="68" t="s">
        <v>1597</v>
      </c>
      <c r="N728" s="77"/>
      <c r="O728" s="79"/>
      <c r="P728" s="79"/>
      <c r="Q728" s="79"/>
      <c r="R728" s="79"/>
      <c r="S728" s="79">
        <v>9649000</v>
      </c>
      <c r="T728" s="79">
        <v>10228000</v>
      </c>
      <c r="U728" s="79">
        <v>10739000</v>
      </c>
      <c r="V728" s="79">
        <v>11115000</v>
      </c>
      <c r="W728" s="79"/>
      <c r="X728" s="80"/>
      <c r="Y728" s="80">
        <v>0</v>
      </c>
      <c r="Z728" s="58">
        <f t="shared" si="144"/>
        <v>0</v>
      </c>
      <c r="AA728" s="93"/>
      <c r="AB728" s="94">
        <v>2015</v>
      </c>
      <c r="AC728" s="94" t="s">
        <v>1830</v>
      </c>
    </row>
    <row r="729" spans="2:29" ht="12.75" customHeight="1">
      <c r="B729" s="75" t="s">
        <v>1726</v>
      </c>
      <c r="C729" s="76" t="s">
        <v>88</v>
      </c>
      <c r="D729" s="81" t="s">
        <v>1723</v>
      </c>
      <c r="E729" s="81" t="s">
        <v>1724</v>
      </c>
      <c r="F729" s="81" t="s">
        <v>1724</v>
      </c>
      <c r="G729" s="81" t="s">
        <v>1725</v>
      </c>
      <c r="H729" s="54" t="s">
        <v>93</v>
      </c>
      <c r="I729" s="78">
        <v>50</v>
      </c>
      <c r="J729" s="76" t="s">
        <v>861</v>
      </c>
      <c r="K729" s="76" t="s">
        <v>95</v>
      </c>
      <c r="L729" s="76"/>
      <c r="M729" s="68" t="s">
        <v>1597</v>
      </c>
      <c r="N729" s="77"/>
      <c r="O729" s="79"/>
      <c r="P729" s="79"/>
      <c r="Q729" s="79"/>
      <c r="R729" s="79"/>
      <c r="S729" s="79">
        <v>8542000</v>
      </c>
      <c r="T729" s="79">
        <v>9055000</v>
      </c>
      <c r="U729" s="79">
        <v>9495000</v>
      </c>
      <c r="V729" s="79">
        <v>9838000</v>
      </c>
      <c r="W729" s="79">
        <v>10182000</v>
      </c>
      <c r="X729" s="80"/>
      <c r="Y729" s="80">
        <v>0</v>
      </c>
      <c r="Z729" s="58">
        <f t="shared" si="144"/>
        <v>0</v>
      </c>
      <c r="AA729" s="93"/>
      <c r="AB729" s="81">
        <v>2017</v>
      </c>
      <c r="AC729" s="77" t="s">
        <v>1830</v>
      </c>
    </row>
    <row r="730" spans="2:29" ht="12.75" customHeight="1">
      <c r="B730" s="75" t="s">
        <v>1727</v>
      </c>
      <c r="C730" s="76" t="s">
        <v>88</v>
      </c>
      <c r="D730" s="81" t="s">
        <v>1723</v>
      </c>
      <c r="E730" s="81" t="s">
        <v>1724</v>
      </c>
      <c r="F730" s="81" t="s">
        <v>1724</v>
      </c>
      <c r="G730" s="81" t="s">
        <v>1725</v>
      </c>
      <c r="H730" s="54" t="s">
        <v>93</v>
      </c>
      <c r="I730" s="78">
        <v>50</v>
      </c>
      <c r="J730" s="76" t="s">
        <v>861</v>
      </c>
      <c r="K730" s="76" t="s">
        <v>95</v>
      </c>
      <c r="L730" s="76"/>
      <c r="M730" s="68" t="s">
        <v>1597</v>
      </c>
      <c r="N730" s="77"/>
      <c r="O730" s="79"/>
      <c r="P730" s="79"/>
      <c r="Q730" s="79"/>
      <c r="R730" s="79"/>
      <c r="S730" s="79">
        <v>10637500</v>
      </c>
      <c r="T730" s="79">
        <v>9055000</v>
      </c>
      <c r="U730" s="79">
        <v>9495000</v>
      </c>
      <c r="V730" s="79">
        <v>9838000</v>
      </c>
      <c r="W730" s="79">
        <v>10182000</v>
      </c>
      <c r="X730" s="80"/>
      <c r="Y730" s="80">
        <v>0</v>
      </c>
      <c r="Z730" s="58">
        <f t="shared" si="144"/>
        <v>0</v>
      </c>
      <c r="AA730" s="93"/>
      <c r="AB730" s="81">
        <v>2017</v>
      </c>
      <c r="AC730" s="77" t="s">
        <v>1830</v>
      </c>
    </row>
    <row r="731" spans="2:29" ht="12.75" customHeight="1">
      <c r="B731" s="75" t="s">
        <v>1728</v>
      </c>
      <c r="C731" s="76" t="s">
        <v>88</v>
      </c>
      <c r="D731" s="81" t="s">
        <v>1723</v>
      </c>
      <c r="E731" s="81" t="s">
        <v>1724</v>
      </c>
      <c r="F731" s="81" t="s">
        <v>1724</v>
      </c>
      <c r="G731" s="81" t="s">
        <v>1725</v>
      </c>
      <c r="H731" s="54" t="s">
        <v>93</v>
      </c>
      <c r="I731" s="78">
        <v>50</v>
      </c>
      <c r="J731" s="76" t="s">
        <v>861</v>
      </c>
      <c r="K731" s="76" t="s">
        <v>95</v>
      </c>
      <c r="L731" s="76"/>
      <c r="M731" s="68" t="s">
        <v>1597</v>
      </c>
      <c r="N731" s="77"/>
      <c r="O731" s="79"/>
      <c r="P731" s="79"/>
      <c r="Q731" s="79"/>
      <c r="R731" s="79"/>
      <c r="S731" s="79">
        <v>10637500</v>
      </c>
      <c r="T731" s="79">
        <v>9055000</v>
      </c>
      <c r="U731" s="71">
        <v>9829000</v>
      </c>
      <c r="V731" s="71">
        <v>10188000</v>
      </c>
      <c r="W731" s="71">
        <v>10551000</v>
      </c>
      <c r="X731" s="80"/>
      <c r="Y731" s="80">
        <v>0</v>
      </c>
      <c r="Z731" s="58">
        <f t="shared" si="144"/>
        <v>0</v>
      </c>
      <c r="AA731" s="93"/>
      <c r="AB731" s="81">
        <v>2017</v>
      </c>
      <c r="AC731" s="77" t="s">
        <v>1830</v>
      </c>
    </row>
    <row r="732" spans="2:29" ht="12.75" customHeight="1">
      <c r="B732" s="75" t="s">
        <v>1729</v>
      </c>
      <c r="C732" s="76" t="s">
        <v>88</v>
      </c>
      <c r="D732" s="81" t="s">
        <v>1723</v>
      </c>
      <c r="E732" s="81" t="s">
        <v>1724</v>
      </c>
      <c r="F732" s="81" t="s">
        <v>1724</v>
      </c>
      <c r="G732" s="81" t="s">
        <v>1725</v>
      </c>
      <c r="H732" s="54" t="s">
        <v>93</v>
      </c>
      <c r="I732" s="78">
        <v>50</v>
      </c>
      <c r="J732" s="76" t="s">
        <v>861</v>
      </c>
      <c r="K732" s="76" t="s">
        <v>95</v>
      </c>
      <c r="L732" s="76"/>
      <c r="M732" s="68" t="s">
        <v>1597</v>
      </c>
      <c r="N732" s="77"/>
      <c r="O732" s="79"/>
      <c r="P732" s="79"/>
      <c r="Q732" s="79"/>
      <c r="R732" s="79"/>
      <c r="S732" s="79">
        <v>10637500</v>
      </c>
      <c r="T732" s="71">
        <v>13181400</v>
      </c>
      <c r="U732" s="71">
        <v>9829000</v>
      </c>
      <c r="V732" s="71">
        <v>10188000</v>
      </c>
      <c r="W732" s="71">
        <v>10551000</v>
      </c>
      <c r="X732" s="80"/>
      <c r="Y732" s="80">
        <f>O732+P732+Q732+R732+S732+T732+U732+V732+W732</f>
        <v>54386900</v>
      </c>
      <c r="Z732" s="58">
        <f t="shared" si="144"/>
        <v>60913328.000000007</v>
      </c>
      <c r="AA732" s="93"/>
      <c r="AB732" s="81">
        <v>2017</v>
      </c>
      <c r="AC732" s="77" t="s">
        <v>1831</v>
      </c>
    </row>
    <row r="733" spans="2:29" ht="12.75" customHeight="1">
      <c r="B733" s="52" t="s">
        <v>1730</v>
      </c>
      <c r="C733" s="76" t="s">
        <v>88</v>
      </c>
      <c r="D733" s="76" t="s">
        <v>1731</v>
      </c>
      <c r="E733" s="76" t="s">
        <v>1732</v>
      </c>
      <c r="F733" s="76" t="s">
        <v>1732</v>
      </c>
      <c r="G733" s="76" t="s">
        <v>1733</v>
      </c>
      <c r="H733" s="77" t="s">
        <v>93</v>
      </c>
      <c r="I733" s="78">
        <v>50</v>
      </c>
      <c r="J733" s="76" t="s">
        <v>861</v>
      </c>
      <c r="K733" s="76" t="s">
        <v>95</v>
      </c>
      <c r="L733" s="76"/>
      <c r="M733" s="68" t="s">
        <v>1597</v>
      </c>
      <c r="N733" s="77"/>
      <c r="O733" s="79"/>
      <c r="P733" s="79"/>
      <c r="Q733" s="79"/>
      <c r="R733" s="79">
        <v>177179000</v>
      </c>
      <c r="S733" s="79">
        <v>189582000</v>
      </c>
      <c r="T733" s="79">
        <v>200957000</v>
      </c>
      <c r="U733" s="79">
        <v>211005000</v>
      </c>
      <c r="V733" s="79">
        <v>218390000</v>
      </c>
      <c r="W733" s="79"/>
      <c r="X733" s="80"/>
      <c r="Y733" s="80">
        <v>0</v>
      </c>
      <c r="Z733" s="58">
        <f t="shared" si="144"/>
        <v>0</v>
      </c>
      <c r="AA733" s="93"/>
      <c r="AB733" s="81">
        <v>2015</v>
      </c>
      <c r="AC733" s="77" t="s">
        <v>1830</v>
      </c>
    </row>
    <row r="734" spans="2:29" ht="12.75" customHeight="1">
      <c r="B734" s="52" t="s">
        <v>1734</v>
      </c>
      <c r="C734" s="76" t="s">
        <v>88</v>
      </c>
      <c r="D734" s="81" t="s">
        <v>1735</v>
      </c>
      <c r="E734" s="81" t="s">
        <v>1732</v>
      </c>
      <c r="F734" s="81" t="s">
        <v>1732</v>
      </c>
      <c r="G734" s="76" t="s">
        <v>1733</v>
      </c>
      <c r="H734" s="77" t="s">
        <v>93</v>
      </c>
      <c r="I734" s="78">
        <v>50</v>
      </c>
      <c r="J734" s="76" t="s">
        <v>861</v>
      </c>
      <c r="K734" s="76" t="s">
        <v>95</v>
      </c>
      <c r="L734" s="76"/>
      <c r="M734" s="68" t="s">
        <v>1597</v>
      </c>
      <c r="N734" s="77"/>
      <c r="O734" s="79"/>
      <c r="P734" s="79"/>
      <c r="Q734" s="79"/>
      <c r="R734" s="79">
        <v>177179000</v>
      </c>
      <c r="S734" s="79">
        <v>189582000</v>
      </c>
      <c r="T734" s="79">
        <v>200735000</v>
      </c>
      <c r="U734" s="79">
        <v>88523400</v>
      </c>
      <c r="V734" s="79">
        <v>91620900</v>
      </c>
      <c r="W734" s="79"/>
      <c r="X734" s="80"/>
      <c r="Y734" s="80">
        <f t="shared" ref="Y734" si="149">O734+P734+Q734+R734+S734+T734+U734+V734</f>
        <v>747640300</v>
      </c>
      <c r="Z734" s="58">
        <f t="shared" si="144"/>
        <v>837357136.00000012</v>
      </c>
      <c r="AA734" s="93"/>
      <c r="AB734" s="81">
        <v>2018</v>
      </c>
      <c r="AC734" s="77" t="s">
        <v>1831</v>
      </c>
    </row>
    <row r="735" spans="2:29" ht="12.75" customHeight="1">
      <c r="B735" s="75" t="s">
        <v>1736</v>
      </c>
      <c r="C735" s="76" t="s">
        <v>88</v>
      </c>
      <c r="D735" s="76" t="s">
        <v>1737</v>
      </c>
      <c r="E735" s="76" t="s">
        <v>1738</v>
      </c>
      <c r="F735" s="76" t="s">
        <v>1738</v>
      </c>
      <c r="G735" s="76" t="s">
        <v>1739</v>
      </c>
      <c r="H735" s="77" t="s">
        <v>93</v>
      </c>
      <c r="I735" s="78">
        <v>50</v>
      </c>
      <c r="J735" s="76" t="s">
        <v>861</v>
      </c>
      <c r="K735" s="76" t="s">
        <v>95</v>
      </c>
      <c r="L735" s="76"/>
      <c r="M735" s="68" t="s">
        <v>1597</v>
      </c>
      <c r="N735" s="77"/>
      <c r="O735" s="79"/>
      <c r="P735" s="79"/>
      <c r="Q735" s="79"/>
      <c r="R735" s="79">
        <v>525301000</v>
      </c>
      <c r="S735" s="79">
        <v>562072000</v>
      </c>
      <c r="T735" s="79">
        <v>595798000</v>
      </c>
      <c r="U735" s="79">
        <v>625587000</v>
      </c>
      <c r="V735" s="79">
        <v>647482000</v>
      </c>
      <c r="W735" s="79"/>
      <c r="X735" s="80"/>
      <c r="Y735" s="80">
        <v>0</v>
      </c>
      <c r="Z735" s="58">
        <f t="shared" si="144"/>
        <v>0</v>
      </c>
      <c r="AA735" s="93"/>
      <c r="AB735" s="94">
        <v>2015</v>
      </c>
      <c r="AC735" s="94"/>
    </row>
    <row r="736" spans="2:29" ht="12.75" customHeight="1">
      <c r="B736" s="75" t="s">
        <v>1740</v>
      </c>
      <c r="C736" s="76" t="s">
        <v>88</v>
      </c>
      <c r="D736" s="76" t="s">
        <v>1737</v>
      </c>
      <c r="E736" s="76" t="s">
        <v>1738</v>
      </c>
      <c r="F736" s="76" t="s">
        <v>1738</v>
      </c>
      <c r="G736" s="76" t="s">
        <v>1739</v>
      </c>
      <c r="H736" s="77" t="s">
        <v>93</v>
      </c>
      <c r="I736" s="78">
        <v>50</v>
      </c>
      <c r="J736" s="76" t="s">
        <v>861</v>
      </c>
      <c r="K736" s="76" t="s">
        <v>95</v>
      </c>
      <c r="L736" s="76"/>
      <c r="M736" s="68" t="s">
        <v>1597</v>
      </c>
      <c r="N736" s="77"/>
      <c r="O736" s="79"/>
      <c r="P736" s="79"/>
      <c r="Q736" s="79"/>
      <c r="R736" s="79">
        <v>536000000</v>
      </c>
      <c r="S736" s="79">
        <v>536211000</v>
      </c>
      <c r="T736" s="79">
        <v>570328000</v>
      </c>
      <c r="U736" s="79">
        <v>599582000</v>
      </c>
      <c r="V736" s="79">
        <v>619942000</v>
      </c>
      <c r="W736" s="79">
        <v>641640000</v>
      </c>
      <c r="X736" s="80"/>
      <c r="Y736" s="80">
        <v>0</v>
      </c>
      <c r="Z736" s="58">
        <f t="shared" si="144"/>
        <v>0</v>
      </c>
      <c r="AA736" s="93"/>
      <c r="AB736" s="94">
        <v>2017</v>
      </c>
      <c r="AC736" s="77"/>
    </row>
    <row r="737" spans="2:29" ht="12.75" customHeight="1">
      <c r="B737" s="75" t="s">
        <v>1741</v>
      </c>
      <c r="C737" s="76" t="s">
        <v>88</v>
      </c>
      <c r="D737" s="76" t="s">
        <v>1737</v>
      </c>
      <c r="E737" s="76" t="s">
        <v>1738</v>
      </c>
      <c r="F737" s="76" t="s">
        <v>1738</v>
      </c>
      <c r="G737" s="76" t="s">
        <v>1739</v>
      </c>
      <c r="H737" s="77" t="s">
        <v>93</v>
      </c>
      <c r="I737" s="78">
        <v>50</v>
      </c>
      <c r="J737" s="76" t="s">
        <v>861</v>
      </c>
      <c r="K737" s="76" t="s">
        <v>95</v>
      </c>
      <c r="L737" s="76"/>
      <c r="M737" s="68" t="s">
        <v>1597</v>
      </c>
      <c r="N737" s="77"/>
      <c r="O737" s="79"/>
      <c r="P737" s="79"/>
      <c r="Q737" s="79"/>
      <c r="R737" s="79">
        <v>536000000</v>
      </c>
      <c r="S737" s="79">
        <v>536211000</v>
      </c>
      <c r="T737" s="79">
        <v>570328000</v>
      </c>
      <c r="U737" s="79">
        <v>599582000</v>
      </c>
      <c r="V737" s="79">
        <v>619942000</v>
      </c>
      <c r="W737" s="71">
        <v>619942000</v>
      </c>
      <c r="X737" s="80"/>
      <c r="Y737" s="80">
        <v>0</v>
      </c>
      <c r="Z737" s="58">
        <f t="shared" si="144"/>
        <v>0</v>
      </c>
      <c r="AA737" s="93"/>
      <c r="AB737" s="94">
        <v>2017</v>
      </c>
      <c r="AC737" s="77"/>
    </row>
    <row r="738" spans="2:29" ht="12.75" customHeight="1">
      <c r="B738" s="75" t="s">
        <v>1742</v>
      </c>
      <c r="C738" s="76" t="s">
        <v>88</v>
      </c>
      <c r="D738" s="76" t="s">
        <v>1737</v>
      </c>
      <c r="E738" s="76" t="s">
        <v>1738</v>
      </c>
      <c r="F738" s="76" t="s">
        <v>1738</v>
      </c>
      <c r="G738" s="76" t="s">
        <v>1739</v>
      </c>
      <c r="H738" s="77" t="s">
        <v>93</v>
      </c>
      <c r="I738" s="78">
        <v>50</v>
      </c>
      <c r="J738" s="76" t="s">
        <v>861</v>
      </c>
      <c r="K738" s="76" t="s">
        <v>95</v>
      </c>
      <c r="L738" s="76"/>
      <c r="M738" s="68" t="s">
        <v>1597</v>
      </c>
      <c r="N738" s="77"/>
      <c r="O738" s="79"/>
      <c r="P738" s="79"/>
      <c r="Q738" s="79"/>
      <c r="R738" s="79">
        <v>536000000</v>
      </c>
      <c r="S738" s="79">
        <v>536211000</v>
      </c>
      <c r="T738" s="79">
        <v>570328000</v>
      </c>
      <c r="U738" s="79">
        <v>599582000</v>
      </c>
      <c r="V738" s="79">
        <v>619942000</v>
      </c>
      <c r="W738" s="71">
        <v>348282000</v>
      </c>
      <c r="X738" s="80"/>
      <c r="Y738" s="80">
        <v>0</v>
      </c>
      <c r="Z738" s="58">
        <f t="shared" si="144"/>
        <v>0</v>
      </c>
      <c r="AA738" s="93"/>
      <c r="AB738" s="94">
        <v>2017</v>
      </c>
      <c r="AC738" s="77"/>
    </row>
    <row r="739" spans="2:29" ht="12.75" customHeight="1">
      <c r="B739" s="75" t="s">
        <v>1743</v>
      </c>
      <c r="C739" s="76" t="s">
        <v>88</v>
      </c>
      <c r="D739" s="81" t="s">
        <v>1744</v>
      </c>
      <c r="E739" s="81" t="s">
        <v>1738</v>
      </c>
      <c r="F739" s="81" t="s">
        <v>1738</v>
      </c>
      <c r="G739" s="76" t="s">
        <v>1739</v>
      </c>
      <c r="H739" s="77" t="s">
        <v>93</v>
      </c>
      <c r="I739" s="78">
        <v>50</v>
      </c>
      <c r="J739" s="76" t="s">
        <v>861</v>
      </c>
      <c r="K739" s="76" t="s">
        <v>95</v>
      </c>
      <c r="L739" s="76"/>
      <c r="M739" s="68" t="s">
        <v>1597</v>
      </c>
      <c r="N739" s="77"/>
      <c r="O739" s="79"/>
      <c r="P739" s="79"/>
      <c r="Q739" s="79"/>
      <c r="R739" s="79">
        <v>536000000</v>
      </c>
      <c r="S739" s="79">
        <v>536211000</v>
      </c>
      <c r="T739" s="79">
        <v>570328000</v>
      </c>
      <c r="U739" s="79">
        <v>369182503.31</v>
      </c>
      <c r="V739" s="79">
        <v>369182503.31</v>
      </c>
      <c r="W739" s="71">
        <v>348282000</v>
      </c>
      <c r="X739" s="80"/>
      <c r="Y739" s="80">
        <f>O739+P739+Q739+R739+S739+T739+U739+V739+W739</f>
        <v>2729186006.6199999</v>
      </c>
      <c r="Z739" s="58">
        <f t="shared" si="144"/>
        <v>3056688327.4144001</v>
      </c>
      <c r="AA739" s="93"/>
      <c r="AB739" s="94">
        <v>2018</v>
      </c>
      <c r="AC739" s="77" t="s">
        <v>1831</v>
      </c>
    </row>
    <row r="740" spans="2:29" ht="12.75" customHeight="1">
      <c r="B740" s="52" t="s">
        <v>1745</v>
      </c>
      <c r="C740" s="76" t="s">
        <v>88</v>
      </c>
      <c r="D740" s="76" t="s">
        <v>1746</v>
      </c>
      <c r="E740" s="76" t="s">
        <v>1747</v>
      </c>
      <c r="F740" s="76" t="s">
        <v>1748</v>
      </c>
      <c r="G740" s="76" t="s">
        <v>1749</v>
      </c>
      <c r="H740" s="77" t="s">
        <v>93</v>
      </c>
      <c r="I740" s="78">
        <v>50</v>
      </c>
      <c r="J740" s="76" t="s">
        <v>861</v>
      </c>
      <c r="K740" s="76" t="s">
        <v>95</v>
      </c>
      <c r="L740" s="76"/>
      <c r="M740" s="68" t="s">
        <v>1597</v>
      </c>
      <c r="N740" s="77"/>
      <c r="O740" s="79"/>
      <c r="P740" s="79"/>
      <c r="Q740" s="79"/>
      <c r="R740" s="79">
        <v>770346000</v>
      </c>
      <c r="S740" s="79">
        <v>824270000</v>
      </c>
      <c r="T740" s="79">
        <v>873725000</v>
      </c>
      <c r="U740" s="79">
        <v>917412000</v>
      </c>
      <c r="V740" s="79">
        <v>949522000</v>
      </c>
      <c r="W740" s="79"/>
      <c r="X740" s="80"/>
      <c r="Y740" s="80">
        <v>0</v>
      </c>
      <c r="Z740" s="58">
        <f t="shared" si="144"/>
        <v>0</v>
      </c>
      <c r="AA740" s="93"/>
      <c r="AB740" s="81">
        <v>2015</v>
      </c>
      <c r="AC740" s="77"/>
    </row>
    <row r="741" spans="2:29" ht="12.75" customHeight="1">
      <c r="B741" s="52" t="s">
        <v>1750</v>
      </c>
      <c r="C741" s="76" t="s">
        <v>88</v>
      </c>
      <c r="D741" s="76" t="s">
        <v>1746</v>
      </c>
      <c r="E741" s="76" t="s">
        <v>1747</v>
      </c>
      <c r="F741" s="76" t="s">
        <v>1748</v>
      </c>
      <c r="G741" s="76" t="s">
        <v>1749</v>
      </c>
      <c r="H741" s="77" t="s">
        <v>93</v>
      </c>
      <c r="I741" s="78">
        <v>50</v>
      </c>
      <c r="J741" s="76" t="s">
        <v>861</v>
      </c>
      <c r="K741" s="76" t="s">
        <v>95</v>
      </c>
      <c r="L741" s="76"/>
      <c r="M741" s="68" t="s">
        <v>1597</v>
      </c>
      <c r="N741" s="77"/>
      <c r="O741" s="79"/>
      <c r="P741" s="79"/>
      <c r="Q741" s="79"/>
      <c r="R741" s="79">
        <v>770346000</v>
      </c>
      <c r="S741" s="79">
        <v>824056000</v>
      </c>
      <c r="T741" s="79">
        <v>873511000</v>
      </c>
      <c r="U741" s="79">
        <v>917198000</v>
      </c>
      <c r="V741" s="79">
        <v>949308000</v>
      </c>
      <c r="W741" s="79">
        <v>982534000</v>
      </c>
      <c r="X741" s="80"/>
      <c r="Y741" s="80">
        <v>0</v>
      </c>
      <c r="Z741" s="58">
        <f t="shared" si="144"/>
        <v>0</v>
      </c>
      <c r="AA741" s="93"/>
      <c r="AB741" s="81">
        <v>2017</v>
      </c>
      <c r="AC741" s="77"/>
    </row>
    <row r="742" spans="2:29" ht="12.75" customHeight="1">
      <c r="B742" s="52" t="s">
        <v>1751</v>
      </c>
      <c r="C742" s="76" t="s">
        <v>88</v>
      </c>
      <c r="D742" s="81" t="s">
        <v>1752</v>
      </c>
      <c r="E742" s="81" t="s">
        <v>1747</v>
      </c>
      <c r="F742" s="81" t="s">
        <v>1748</v>
      </c>
      <c r="G742" s="76" t="s">
        <v>1749</v>
      </c>
      <c r="H742" s="77" t="s">
        <v>93</v>
      </c>
      <c r="I742" s="78">
        <v>50</v>
      </c>
      <c r="J742" s="76" t="s">
        <v>861</v>
      </c>
      <c r="K742" s="76" t="s">
        <v>95</v>
      </c>
      <c r="L742" s="76"/>
      <c r="M742" s="68" t="s">
        <v>1597</v>
      </c>
      <c r="N742" s="77"/>
      <c r="O742" s="79"/>
      <c r="P742" s="79"/>
      <c r="Q742" s="79"/>
      <c r="R742" s="79">
        <v>770346000</v>
      </c>
      <c r="S742" s="79">
        <v>824056000</v>
      </c>
      <c r="T742" s="79">
        <v>873511000</v>
      </c>
      <c r="U742" s="71">
        <v>729161924.72000003</v>
      </c>
      <c r="V742" s="71">
        <v>750072575.72000003</v>
      </c>
      <c r="W742" s="71">
        <v>924132000</v>
      </c>
      <c r="X742" s="80"/>
      <c r="Y742" s="80">
        <f>O742+P742+Q742+R742+S742+T742+U742+V742+W742</f>
        <v>4871279500.4400005</v>
      </c>
      <c r="Z742" s="58">
        <f t="shared" si="144"/>
        <v>5455833040.4928007</v>
      </c>
      <c r="AA742" s="93"/>
      <c r="AB742" s="81">
        <v>2018</v>
      </c>
      <c r="AC742" s="77" t="s">
        <v>1831</v>
      </c>
    </row>
    <row r="743" spans="2:29" ht="12.75" customHeight="1">
      <c r="B743" s="75" t="s">
        <v>1753</v>
      </c>
      <c r="C743" s="76" t="s">
        <v>88</v>
      </c>
      <c r="D743" s="76" t="s">
        <v>1754</v>
      </c>
      <c r="E743" s="76" t="s">
        <v>1755</v>
      </c>
      <c r="F743" s="76" t="s">
        <v>1755</v>
      </c>
      <c r="G743" s="76" t="s">
        <v>1756</v>
      </c>
      <c r="H743" s="77" t="s">
        <v>93</v>
      </c>
      <c r="I743" s="78">
        <v>90</v>
      </c>
      <c r="J743" s="76" t="s">
        <v>861</v>
      </c>
      <c r="K743" s="76" t="s">
        <v>95</v>
      </c>
      <c r="L743" s="76"/>
      <c r="M743" s="68" t="s">
        <v>1597</v>
      </c>
      <c r="N743" s="77"/>
      <c r="O743" s="79"/>
      <c r="P743" s="79"/>
      <c r="Q743" s="79"/>
      <c r="R743" s="79">
        <v>10532400</v>
      </c>
      <c r="S743" s="79">
        <v>11272080</v>
      </c>
      <c r="T743" s="79">
        <v>11947440</v>
      </c>
      <c r="U743" s="79">
        <v>12542400</v>
      </c>
      <c r="V743" s="79">
        <v>12982992</v>
      </c>
      <c r="W743" s="79"/>
      <c r="X743" s="80"/>
      <c r="Y743" s="80">
        <v>0</v>
      </c>
      <c r="Z743" s="58">
        <f t="shared" si="144"/>
        <v>0</v>
      </c>
      <c r="AA743" s="93"/>
      <c r="AB743" s="94">
        <v>2015</v>
      </c>
      <c r="AC743" s="94"/>
    </row>
    <row r="744" spans="2:29" ht="12.75" customHeight="1">
      <c r="B744" s="75" t="s">
        <v>1757</v>
      </c>
      <c r="C744" s="76" t="s">
        <v>88</v>
      </c>
      <c r="D744" s="76" t="s">
        <v>1754</v>
      </c>
      <c r="E744" s="76" t="s">
        <v>1755</v>
      </c>
      <c r="F744" s="76" t="s">
        <v>1755</v>
      </c>
      <c r="G744" s="76" t="s">
        <v>1756</v>
      </c>
      <c r="H744" s="77" t="s">
        <v>93</v>
      </c>
      <c r="I744" s="78">
        <v>90</v>
      </c>
      <c r="J744" s="76" t="s">
        <v>861</v>
      </c>
      <c r="K744" s="76" t="s">
        <v>95</v>
      </c>
      <c r="L744" s="76"/>
      <c r="M744" s="68" t="s">
        <v>1597</v>
      </c>
      <c r="N744" s="77"/>
      <c r="O744" s="79"/>
      <c r="P744" s="79"/>
      <c r="Q744" s="79"/>
      <c r="R744" s="79">
        <v>10532400</v>
      </c>
      <c r="S744" s="79">
        <v>7327000</v>
      </c>
      <c r="T744" s="79">
        <v>7767000</v>
      </c>
      <c r="U744" s="79">
        <v>8155000</v>
      </c>
      <c r="V744" s="79">
        <v>8440000</v>
      </c>
      <c r="W744" s="79">
        <v>8735000</v>
      </c>
      <c r="X744" s="80"/>
      <c r="Y744" s="80">
        <v>0</v>
      </c>
      <c r="Z744" s="58">
        <f t="shared" si="144"/>
        <v>0</v>
      </c>
      <c r="AA744" s="93"/>
      <c r="AB744" s="81">
        <v>2017</v>
      </c>
      <c r="AC744" s="77"/>
    </row>
    <row r="745" spans="2:29" ht="12.75" customHeight="1">
      <c r="B745" s="75" t="s">
        <v>1758</v>
      </c>
      <c r="C745" s="76" t="s">
        <v>88</v>
      </c>
      <c r="D745" s="76" t="s">
        <v>1754</v>
      </c>
      <c r="E745" s="76" t="s">
        <v>1755</v>
      </c>
      <c r="F745" s="76" t="s">
        <v>1755</v>
      </c>
      <c r="G745" s="76" t="s">
        <v>1756</v>
      </c>
      <c r="H745" s="77" t="s">
        <v>93</v>
      </c>
      <c r="I745" s="78">
        <v>90</v>
      </c>
      <c r="J745" s="76" t="s">
        <v>861</v>
      </c>
      <c r="K745" s="76" t="s">
        <v>95</v>
      </c>
      <c r="L745" s="76"/>
      <c r="M745" s="68" t="s">
        <v>1597</v>
      </c>
      <c r="N745" s="77"/>
      <c r="O745" s="79"/>
      <c r="P745" s="79"/>
      <c r="Q745" s="79"/>
      <c r="R745" s="79">
        <v>10532400</v>
      </c>
      <c r="S745" s="79">
        <v>7327000</v>
      </c>
      <c r="T745" s="71">
        <v>7766850</v>
      </c>
      <c r="U745" s="71">
        <v>8154900</v>
      </c>
      <c r="V745" s="71">
        <v>8440250</v>
      </c>
      <c r="W745" s="71">
        <v>8735659</v>
      </c>
      <c r="X745" s="80"/>
      <c r="Y745" s="80">
        <f>O745+P745+Q745+R745+S745+T745+U745+V745+W745</f>
        <v>50957059</v>
      </c>
      <c r="Z745" s="58">
        <f t="shared" si="144"/>
        <v>57071906.080000006</v>
      </c>
      <c r="AA745" s="93"/>
      <c r="AB745" s="81">
        <v>2017</v>
      </c>
      <c r="AC745" s="77" t="s">
        <v>1831</v>
      </c>
    </row>
    <row r="746" spans="2:29" ht="12.75" customHeight="1">
      <c r="B746" s="52" t="s">
        <v>1759</v>
      </c>
      <c r="C746" s="76" t="s">
        <v>88</v>
      </c>
      <c r="D746" s="76" t="s">
        <v>1760</v>
      </c>
      <c r="E746" s="76" t="s">
        <v>1761</v>
      </c>
      <c r="F746" s="76" t="s">
        <v>1762</v>
      </c>
      <c r="G746" s="76" t="s">
        <v>1763</v>
      </c>
      <c r="H746" s="77" t="s">
        <v>93</v>
      </c>
      <c r="I746" s="78">
        <v>90</v>
      </c>
      <c r="J746" s="76" t="s">
        <v>861</v>
      </c>
      <c r="K746" s="76" t="s">
        <v>95</v>
      </c>
      <c r="L746" s="76"/>
      <c r="M746" s="68" t="s">
        <v>1597</v>
      </c>
      <c r="N746" s="77"/>
      <c r="O746" s="79"/>
      <c r="P746" s="79"/>
      <c r="Q746" s="79"/>
      <c r="R746" s="79">
        <v>17484000</v>
      </c>
      <c r="S746" s="79">
        <v>18708000</v>
      </c>
      <c r="T746" s="79">
        <v>19830000</v>
      </c>
      <c r="U746" s="79">
        <v>20822000</v>
      </c>
      <c r="V746" s="79">
        <v>21551000</v>
      </c>
      <c r="W746" s="79"/>
      <c r="X746" s="80"/>
      <c r="Y746" s="80">
        <v>0</v>
      </c>
      <c r="Z746" s="58">
        <f t="shared" si="144"/>
        <v>0</v>
      </c>
      <c r="AA746" s="93"/>
      <c r="AB746" s="81">
        <v>2015</v>
      </c>
      <c r="AC746" s="94"/>
    </row>
    <row r="747" spans="2:29" ht="12.75" customHeight="1">
      <c r="B747" s="52" t="s">
        <v>1764</v>
      </c>
      <c r="C747" s="76" t="s">
        <v>88</v>
      </c>
      <c r="D747" s="76" t="s">
        <v>1760</v>
      </c>
      <c r="E747" s="76" t="s">
        <v>1761</v>
      </c>
      <c r="F747" s="76" t="s">
        <v>1762</v>
      </c>
      <c r="G747" s="76" t="s">
        <v>1763</v>
      </c>
      <c r="H747" s="77" t="s">
        <v>93</v>
      </c>
      <c r="I747" s="78">
        <v>90</v>
      </c>
      <c r="J747" s="76" t="s">
        <v>861</v>
      </c>
      <c r="K747" s="76" t="s">
        <v>95</v>
      </c>
      <c r="L747" s="76"/>
      <c r="M747" s="68" t="s">
        <v>1597</v>
      </c>
      <c r="N747" s="77"/>
      <c r="O747" s="79"/>
      <c r="P747" s="79"/>
      <c r="Q747" s="79"/>
      <c r="R747" s="79">
        <v>17484000</v>
      </c>
      <c r="S747" s="79">
        <v>18690000</v>
      </c>
      <c r="T747" s="79">
        <v>19811000</v>
      </c>
      <c r="U747" s="79">
        <v>20802000</v>
      </c>
      <c r="V747" s="79">
        <v>21530000</v>
      </c>
      <c r="W747" s="79">
        <v>22284000</v>
      </c>
      <c r="X747" s="80"/>
      <c r="Y747" s="80">
        <v>0</v>
      </c>
      <c r="Z747" s="58">
        <f t="shared" si="144"/>
        <v>0</v>
      </c>
      <c r="AA747" s="93"/>
      <c r="AB747" s="81">
        <v>2017</v>
      </c>
      <c r="AC747" s="77"/>
    </row>
    <row r="748" spans="2:29" ht="12.75" customHeight="1">
      <c r="B748" s="52" t="s">
        <v>1765</v>
      </c>
      <c r="C748" s="76" t="s">
        <v>88</v>
      </c>
      <c r="D748" s="76" t="s">
        <v>1760</v>
      </c>
      <c r="E748" s="76" t="s">
        <v>1761</v>
      </c>
      <c r="F748" s="76" t="s">
        <v>1762</v>
      </c>
      <c r="G748" s="76" t="s">
        <v>1763</v>
      </c>
      <c r="H748" s="77" t="s">
        <v>93</v>
      </c>
      <c r="I748" s="78">
        <v>90</v>
      </c>
      <c r="J748" s="76" t="s">
        <v>861</v>
      </c>
      <c r="K748" s="76" t="s">
        <v>95</v>
      </c>
      <c r="L748" s="76"/>
      <c r="M748" s="68" t="s">
        <v>1597</v>
      </c>
      <c r="N748" s="77"/>
      <c r="O748" s="79"/>
      <c r="P748" s="79"/>
      <c r="Q748" s="79"/>
      <c r="R748" s="79">
        <v>17484000</v>
      </c>
      <c r="S748" s="79">
        <v>18690000</v>
      </c>
      <c r="T748" s="71">
        <v>19810000</v>
      </c>
      <c r="U748" s="71">
        <v>20800000</v>
      </c>
      <c r="V748" s="71">
        <v>21530000</v>
      </c>
      <c r="W748" s="71">
        <v>22283550</v>
      </c>
      <c r="X748" s="80"/>
      <c r="Y748" s="80">
        <f>O748+P748+Q748+R748+S748+T748+U748+V748+W748</f>
        <v>120597550</v>
      </c>
      <c r="Z748" s="58">
        <f t="shared" si="144"/>
        <v>135069256</v>
      </c>
      <c r="AA748" s="93"/>
      <c r="AB748" s="81">
        <v>2017</v>
      </c>
      <c r="AC748" s="77" t="s">
        <v>1831</v>
      </c>
    </row>
    <row r="749" spans="2:29" ht="12.75" customHeight="1">
      <c r="B749" s="75" t="s">
        <v>1766</v>
      </c>
      <c r="C749" s="76" t="s">
        <v>88</v>
      </c>
      <c r="D749" s="76" t="s">
        <v>1767</v>
      </c>
      <c r="E749" s="76" t="s">
        <v>1768</v>
      </c>
      <c r="F749" s="76" t="s">
        <v>1768</v>
      </c>
      <c r="G749" s="76" t="s">
        <v>1769</v>
      </c>
      <c r="H749" s="77" t="s">
        <v>93</v>
      </c>
      <c r="I749" s="78">
        <v>50</v>
      </c>
      <c r="J749" s="76" t="s">
        <v>861</v>
      </c>
      <c r="K749" s="76" t="s">
        <v>95</v>
      </c>
      <c r="L749" s="76"/>
      <c r="M749" s="68" t="s">
        <v>1597</v>
      </c>
      <c r="N749" s="77"/>
      <c r="O749" s="79"/>
      <c r="P749" s="79"/>
      <c r="Q749" s="79"/>
      <c r="R749" s="79">
        <v>558394000</v>
      </c>
      <c r="S749" s="79">
        <v>586045000</v>
      </c>
      <c r="T749" s="79">
        <v>439746000</v>
      </c>
      <c r="U749" s="79"/>
      <c r="V749" s="79"/>
      <c r="W749" s="79"/>
      <c r="X749" s="80"/>
      <c r="Y749" s="80">
        <f t="shared" ref="Y749:Y750" si="150">O749+P749+Q749+R749+S749+T749+U749+V749</f>
        <v>1584185000</v>
      </c>
      <c r="Z749" s="58">
        <f t="shared" si="144"/>
        <v>1774287200.0000002</v>
      </c>
      <c r="AA749" s="93"/>
      <c r="AB749" s="94">
        <v>2015</v>
      </c>
      <c r="AC749" s="94"/>
    </row>
    <row r="750" spans="2:29" ht="12.75" customHeight="1">
      <c r="B750" s="75" t="s">
        <v>1770</v>
      </c>
      <c r="C750" s="76" t="s">
        <v>88</v>
      </c>
      <c r="D750" s="76" t="s">
        <v>1767</v>
      </c>
      <c r="E750" s="76" t="s">
        <v>1768</v>
      </c>
      <c r="F750" s="76" t="s">
        <v>1768</v>
      </c>
      <c r="G750" s="76" t="s">
        <v>1769</v>
      </c>
      <c r="H750" s="77" t="s">
        <v>93</v>
      </c>
      <c r="I750" s="78">
        <v>50</v>
      </c>
      <c r="J750" s="76" t="s">
        <v>861</v>
      </c>
      <c r="K750" s="76" t="s">
        <v>95</v>
      </c>
      <c r="L750" s="76"/>
      <c r="M750" s="68" t="s">
        <v>1597</v>
      </c>
      <c r="N750" s="77"/>
      <c r="O750" s="79"/>
      <c r="P750" s="79"/>
      <c r="Q750" s="79"/>
      <c r="R750" s="79">
        <v>87709500</v>
      </c>
      <c r="S750" s="79">
        <v>0</v>
      </c>
      <c r="T750" s="79">
        <v>0</v>
      </c>
      <c r="U750" s="79"/>
      <c r="V750" s="79"/>
      <c r="W750" s="79"/>
      <c r="X750" s="80"/>
      <c r="Y750" s="80">
        <f t="shared" si="150"/>
        <v>87709500</v>
      </c>
      <c r="Z750" s="58">
        <f t="shared" si="144"/>
        <v>98234640.000000015</v>
      </c>
      <c r="AA750" s="93"/>
      <c r="AB750" s="94">
        <v>2016</v>
      </c>
      <c r="AC750" s="94"/>
    </row>
    <row r="751" spans="2:29" ht="12.75" customHeight="1">
      <c r="B751" s="52" t="s">
        <v>1771</v>
      </c>
      <c r="C751" s="76" t="s">
        <v>88</v>
      </c>
      <c r="D751" s="76" t="s">
        <v>1772</v>
      </c>
      <c r="E751" s="76" t="s">
        <v>1773</v>
      </c>
      <c r="F751" s="76" t="s">
        <v>1774</v>
      </c>
      <c r="G751" s="76" t="s">
        <v>1775</v>
      </c>
      <c r="H751" s="77" t="s">
        <v>93</v>
      </c>
      <c r="I751" s="78">
        <v>50</v>
      </c>
      <c r="J751" s="76" t="s">
        <v>861</v>
      </c>
      <c r="K751" s="76" t="s">
        <v>95</v>
      </c>
      <c r="L751" s="76"/>
      <c r="M751" s="68" t="s">
        <v>1597</v>
      </c>
      <c r="N751" s="77"/>
      <c r="O751" s="79"/>
      <c r="P751" s="79"/>
      <c r="Q751" s="79"/>
      <c r="R751" s="79">
        <v>59300000</v>
      </c>
      <c r="S751" s="79">
        <v>63451000</v>
      </c>
      <c r="T751" s="79"/>
      <c r="U751" s="79"/>
      <c r="V751" s="79"/>
      <c r="W751" s="79"/>
      <c r="X751" s="80"/>
      <c r="Y751" s="80">
        <v>0</v>
      </c>
      <c r="Z751" s="58">
        <f t="shared" si="144"/>
        <v>0</v>
      </c>
      <c r="AA751" s="93"/>
      <c r="AB751" s="81">
        <v>2015</v>
      </c>
      <c r="AC751" s="94"/>
    </row>
    <row r="752" spans="2:29" ht="12.75" customHeight="1">
      <c r="B752" s="52" t="s">
        <v>1776</v>
      </c>
      <c r="C752" s="76" t="s">
        <v>88</v>
      </c>
      <c r="D752" s="76" t="s">
        <v>1772</v>
      </c>
      <c r="E752" s="76" t="s">
        <v>1773</v>
      </c>
      <c r="F752" s="76" t="s">
        <v>1774</v>
      </c>
      <c r="G752" s="76" t="s">
        <v>1775</v>
      </c>
      <c r="H752" s="77" t="s">
        <v>93</v>
      </c>
      <c r="I752" s="78">
        <v>50</v>
      </c>
      <c r="J752" s="76" t="s">
        <v>861</v>
      </c>
      <c r="K752" s="76" t="s">
        <v>95</v>
      </c>
      <c r="L752" s="76"/>
      <c r="M752" s="68" t="s">
        <v>1597</v>
      </c>
      <c r="N752" s="77"/>
      <c r="O752" s="79"/>
      <c r="P752" s="79"/>
      <c r="Q752" s="79"/>
      <c r="R752" s="79">
        <v>59300000</v>
      </c>
      <c r="S752" s="79">
        <v>63063000</v>
      </c>
      <c r="T752" s="79">
        <v>63063000</v>
      </c>
      <c r="U752" s="79">
        <v>63063000</v>
      </c>
      <c r="V752" s="79">
        <v>63063000</v>
      </c>
      <c r="W752" s="79">
        <v>63063000</v>
      </c>
      <c r="X752" s="80"/>
      <c r="Y752" s="80">
        <v>0</v>
      </c>
      <c r="Z752" s="58">
        <f t="shared" si="144"/>
        <v>0</v>
      </c>
      <c r="AA752" s="93"/>
      <c r="AB752" s="81">
        <v>2017</v>
      </c>
      <c r="AC752" s="77"/>
    </row>
    <row r="753" spans="2:29" ht="12.75" customHeight="1">
      <c r="B753" s="52" t="s">
        <v>1777</v>
      </c>
      <c r="C753" s="76" t="s">
        <v>88</v>
      </c>
      <c r="D753" s="76" t="s">
        <v>1772</v>
      </c>
      <c r="E753" s="76" t="s">
        <v>1773</v>
      </c>
      <c r="F753" s="76" t="s">
        <v>1774</v>
      </c>
      <c r="G753" s="76" t="s">
        <v>1775</v>
      </c>
      <c r="H753" s="77" t="s">
        <v>93</v>
      </c>
      <c r="I753" s="78">
        <v>50</v>
      </c>
      <c r="J753" s="76" t="s">
        <v>861</v>
      </c>
      <c r="K753" s="76" t="s">
        <v>95</v>
      </c>
      <c r="L753" s="76"/>
      <c r="M753" s="68" t="s">
        <v>1597</v>
      </c>
      <c r="N753" s="77"/>
      <c r="O753" s="79"/>
      <c r="P753" s="79"/>
      <c r="Q753" s="79"/>
      <c r="R753" s="79">
        <v>59300000</v>
      </c>
      <c r="S753" s="79">
        <v>63063000</v>
      </c>
      <c r="T753" s="79">
        <v>0</v>
      </c>
      <c r="U753" s="79">
        <v>0</v>
      </c>
      <c r="V753" s="79">
        <v>0</v>
      </c>
      <c r="W753" s="79">
        <v>0</v>
      </c>
      <c r="X753" s="80"/>
      <c r="Y753" s="80">
        <f>O753+P753+Q753+R753+S753+T753+U753+V753+W753</f>
        <v>122363000</v>
      </c>
      <c r="Z753" s="58">
        <f t="shared" si="144"/>
        <v>137046560</v>
      </c>
      <c r="AA753" s="93"/>
      <c r="AB753" s="81">
        <v>2017</v>
      </c>
      <c r="AC753" s="77" t="s">
        <v>1831</v>
      </c>
    </row>
    <row r="754" spans="2:29" ht="12.75" customHeight="1">
      <c r="B754" s="75" t="s">
        <v>1778</v>
      </c>
      <c r="C754" s="76" t="s">
        <v>88</v>
      </c>
      <c r="D754" s="76" t="s">
        <v>1779</v>
      </c>
      <c r="E754" s="76" t="s">
        <v>1780</v>
      </c>
      <c r="F754" s="76" t="s">
        <v>1781</v>
      </c>
      <c r="G754" s="76" t="s">
        <v>1781</v>
      </c>
      <c r="H754" s="77" t="s">
        <v>93</v>
      </c>
      <c r="I754" s="78">
        <v>30</v>
      </c>
      <c r="J754" s="76" t="s">
        <v>94</v>
      </c>
      <c r="K754" s="76" t="s">
        <v>95</v>
      </c>
      <c r="L754" s="76"/>
      <c r="M754" s="68" t="s">
        <v>1597</v>
      </c>
      <c r="N754" s="77"/>
      <c r="O754" s="79"/>
      <c r="P754" s="79"/>
      <c r="Q754" s="79"/>
      <c r="R754" s="79">
        <v>356861000</v>
      </c>
      <c r="S754" s="79">
        <v>381841000</v>
      </c>
      <c r="T754" s="79"/>
      <c r="U754" s="79"/>
      <c r="V754" s="79"/>
      <c r="W754" s="79"/>
      <c r="X754" s="80"/>
      <c r="Y754" s="80">
        <f>O754+P754+Q754+R754+S754+T754+U754+V754</f>
        <v>738702000</v>
      </c>
      <c r="Z754" s="58">
        <f t="shared" si="144"/>
        <v>827346240.00000012</v>
      </c>
      <c r="AA754" s="93"/>
      <c r="AB754" s="94">
        <v>2015</v>
      </c>
      <c r="AC754" s="94"/>
    </row>
    <row r="755" spans="2:29" ht="12.75" customHeight="1">
      <c r="B755" s="75" t="s">
        <v>1782</v>
      </c>
      <c r="C755" s="76" t="s">
        <v>88</v>
      </c>
      <c r="D755" s="76" t="s">
        <v>1779</v>
      </c>
      <c r="E755" s="76" t="s">
        <v>1780</v>
      </c>
      <c r="F755" s="76" t="s">
        <v>1781</v>
      </c>
      <c r="G755" s="76" t="s">
        <v>1781</v>
      </c>
      <c r="H755" s="77" t="s">
        <v>93</v>
      </c>
      <c r="I755" s="78">
        <v>30</v>
      </c>
      <c r="J755" s="76" t="s">
        <v>94</v>
      </c>
      <c r="K755" s="76" t="s">
        <v>95</v>
      </c>
      <c r="L755" s="76"/>
      <c r="M755" s="68" t="s">
        <v>1597</v>
      </c>
      <c r="N755" s="77"/>
      <c r="O755" s="79"/>
      <c r="P755" s="79"/>
      <c r="Q755" s="79"/>
      <c r="R755" s="79">
        <v>333415000</v>
      </c>
      <c r="S755" s="79">
        <v>333415000</v>
      </c>
      <c r="T755" s="79">
        <v>333415000</v>
      </c>
      <c r="U755" s="79"/>
      <c r="V755" s="79"/>
      <c r="W755" s="79"/>
      <c r="X755" s="80"/>
      <c r="Y755" s="80">
        <v>0</v>
      </c>
      <c r="Z755" s="58">
        <f t="shared" si="144"/>
        <v>0</v>
      </c>
      <c r="AA755" s="93"/>
      <c r="AB755" s="94">
        <v>2015</v>
      </c>
      <c r="AC755" s="94"/>
    </row>
    <row r="756" spans="2:29" ht="12.75" customHeight="1">
      <c r="B756" s="75" t="s">
        <v>1783</v>
      </c>
      <c r="C756" s="76" t="s">
        <v>88</v>
      </c>
      <c r="D756" s="76" t="s">
        <v>1779</v>
      </c>
      <c r="E756" s="76" t="s">
        <v>1780</v>
      </c>
      <c r="F756" s="76" t="s">
        <v>1781</v>
      </c>
      <c r="G756" s="76" t="s">
        <v>1781</v>
      </c>
      <c r="H756" s="77" t="s">
        <v>93</v>
      </c>
      <c r="I756" s="78">
        <v>30</v>
      </c>
      <c r="J756" s="76" t="s">
        <v>94</v>
      </c>
      <c r="K756" s="76" t="s">
        <v>95</v>
      </c>
      <c r="L756" s="76"/>
      <c r="M756" s="68" t="s">
        <v>1597</v>
      </c>
      <c r="N756" s="77"/>
      <c r="O756" s="79"/>
      <c r="P756" s="79"/>
      <c r="Q756" s="79"/>
      <c r="R756" s="79">
        <v>333415000</v>
      </c>
      <c r="S756" s="79">
        <v>333082000</v>
      </c>
      <c r="T756" s="79">
        <v>333082000</v>
      </c>
      <c r="U756" s="79">
        <v>349736000</v>
      </c>
      <c r="V756" s="79">
        <v>361977000</v>
      </c>
      <c r="W756" s="79">
        <v>374646000</v>
      </c>
      <c r="X756" s="80"/>
      <c r="Y756" s="80">
        <v>0</v>
      </c>
      <c r="Z756" s="58">
        <f t="shared" si="144"/>
        <v>0</v>
      </c>
      <c r="AA756" s="93"/>
      <c r="AB756" s="81">
        <v>2017</v>
      </c>
      <c r="AC756" s="77"/>
    </row>
    <row r="757" spans="2:29" ht="12.75" customHeight="1">
      <c r="B757" s="75" t="s">
        <v>1784</v>
      </c>
      <c r="C757" s="76" t="s">
        <v>88</v>
      </c>
      <c r="D757" s="76" t="s">
        <v>1779</v>
      </c>
      <c r="E757" s="76" t="s">
        <v>1780</v>
      </c>
      <c r="F757" s="76" t="s">
        <v>1781</v>
      </c>
      <c r="G757" s="76" t="s">
        <v>1781</v>
      </c>
      <c r="H757" s="77" t="s">
        <v>93</v>
      </c>
      <c r="I757" s="78">
        <v>30</v>
      </c>
      <c r="J757" s="76" t="s">
        <v>94</v>
      </c>
      <c r="K757" s="76" t="s">
        <v>95</v>
      </c>
      <c r="L757" s="76"/>
      <c r="M757" s="68" t="s">
        <v>1597</v>
      </c>
      <c r="N757" s="77"/>
      <c r="O757" s="79"/>
      <c r="P757" s="79"/>
      <c r="Q757" s="79"/>
      <c r="R757" s="79">
        <v>333415000</v>
      </c>
      <c r="S757" s="79">
        <v>333082000</v>
      </c>
      <c r="T757" s="71">
        <v>0</v>
      </c>
      <c r="U757" s="71">
        <v>333081585</v>
      </c>
      <c r="V757" s="71">
        <v>333081585</v>
      </c>
      <c r="W757" s="71">
        <v>333081585</v>
      </c>
      <c r="X757" s="80"/>
      <c r="Y757" s="80">
        <f>O757+P757+Q757+R757+S757+T757+U757+V757+W757</f>
        <v>1665741755</v>
      </c>
      <c r="Z757" s="58">
        <f t="shared" si="144"/>
        <v>1865630765.6000001</v>
      </c>
      <c r="AA757" s="93"/>
      <c r="AB757" s="81">
        <v>2017</v>
      </c>
      <c r="AC757" s="77" t="s">
        <v>1831</v>
      </c>
    </row>
    <row r="758" spans="2:29" ht="12.75" customHeight="1">
      <c r="B758" s="52" t="s">
        <v>1785</v>
      </c>
      <c r="C758" s="76" t="s">
        <v>88</v>
      </c>
      <c r="D758" s="76" t="s">
        <v>1699</v>
      </c>
      <c r="E758" s="76" t="s">
        <v>1700</v>
      </c>
      <c r="F758" s="76" t="s">
        <v>1701</v>
      </c>
      <c r="G758" s="76"/>
      <c r="H758" s="77" t="s">
        <v>869</v>
      </c>
      <c r="I758" s="78">
        <v>0</v>
      </c>
      <c r="J758" s="76" t="s">
        <v>861</v>
      </c>
      <c r="K758" s="76" t="s">
        <v>95</v>
      </c>
      <c r="L758" s="76"/>
      <c r="M758" s="68" t="s">
        <v>1597</v>
      </c>
      <c r="N758" s="77"/>
      <c r="O758" s="79"/>
      <c r="P758" s="79"/>
      <c r="Q758" s="79"/>
      <c r="R758" s="79">
        <v>34352924</v>
      </c>
      <c r="S758" s="79">
        <v>8588231</v>
      </c>
      <c r="T758" s="79"/>
      <c r="U758" s="79"/>
      <c r="V758" s="79"/>
      <c r="W758" s="79"/>
      <c r="X758" s="80"/>
      <c r="Y758" s="80">
        <f t="shared" ref="Y758" si="151">O758+P758+Q758+R758+S758+T758+U758+V758</f>
        <v>42941155</v>
      </c>
      <c r="Z758" s="58">
        <f t="shared" si="144"/>
        <v>48094093.600000001</v>
      </c>
      <c r="AA758" s="93"/>
      <c r="AB758" s="81">
        <v>2015</v>
      </c>
      <c r="AC758" s="94"/>
    </row>
    <row r="759" spans="2:29" ht="12.75" customHeight="1">
      <c r="B759" s="75" t="s">
        <v>1786</v>
      </c>
      <c r="C759" s="76" t="s">
        <v>88</v>
      </c>
      <c r="D759" s="76" t="s">
        <v>1787</v>
      </c>
      <c r="E759" s="76" t="s">
        <v>1788</v>
      </c>
      <c r="F759" s="76" t="s">
        <v>1788</v>
      </c>
      <c r="G759" s="76"/>
      <c r="H759" s="77" t="s">
        <v>93</v>
      </c>
      <c r="I759" s="78">
        <v>20</v>
      </c>
      <c r="J759" s="76" t="s">
        <v>1395</v>
      </c>
      <c r="K759" s="76" t="s">
        <v>95</v>
      </c>
      <c r="L759" s="76"/>
      <c r="M759" s="68" t="s">
        <v>1597</v>
      </c>
      <c r="N759" s="77"/>
      <c r="O759" s="79"/>
      <c r="P759" s="79"/>
      <c r="Q759" s="79"/>
      <c r="R759" s="79">
        <v>156191000</v>
      </c>
      <c r="S759" s="79">
        <v>156171000</v>
      </c>
      <c r="T759" s="79">
        <v>156752000</v>
      </c>
      <c r="U759" s="79"/>
      <c r="V759" s="79"/>
      <c r="W759" s="79"/>
      <c r="X759" s="80"/>
      <c r="Y759" s="80">
        <f>O759+P759+Q759+R759+S759+T759+U759+V759</f>
        <v>469114000</v>
      </c>
      <c r="Z759" s="58">
        <f t="shared" si="144"/>
        <v>525407680.00000006</v>
      </c>
      <c r="AA759" s="93"/>
      <c r="AB759" s="94">
        <v>2015</v>
      </c>
      <c r="AC759" s="94"/>
    </row>
    <row r="760" spans="2:29" ht="12.75" customHeight="1">
      <c r="B760" s="75" t="s">
        <v>1789</v>
      </c>
      <c r="C760" s="76" t="s">
        <v>88</v>
      </c>
      <c r="D760" s="76" t="s">
        <v>1790</v>
      </c>
      <c r="E760" s="76" t="s">
        <v>1791</v>
      </c>
      <c r="F760" s="76" t="s">
        <v>1791</v>
      </c>
      <c r="G760" s="76"/>
      <c r="H760" s="77" t="s">
        <v>93</v>
      </c>
      <c r="I760" s="78">
        <v>20</v>
      </c>
      <c r="J760" s="76" t="s">
        <v>102</v>
      </c>
      <c r="K760" s="76" t="s">
        <v>95</v>
      </c>
      <c r="L760" s="76"/>
      <c r="M760" s="68" t="s">
        <v>1597</v>
      </c>
      <c r="N760" s="77"/>
      <c r="O760" s="79"/>
      <c r="P760" s="79"/>
      <c r="Q760" s="79"/>
      <c r="R760" s="79">
        <v>260616000</v>
      </c>
      <c r="S760" s="79">
        <v>488658000</v>
      </c>
      <c r="T760" s="79"/>
      <c r="U760" s="79"/>
      <c r="V760" s="79"/>
      <c r="W760" s="79"/>
      <c r="X760" s="80"/>
      <c r="Y760" s="80">
        <v>0</v>
      </c>
      <c r="Z760" s="58">
        <f t="shared" si="144"/>
        <v>0</v>
      </c>
      <c r="AA760" s="93"/>
      <c r="AB760" s="94">
        <v>2016</v>
      </c>
      <c r="AC760" s="94"/>
    </row>
    <row r="761" spans="2:29" ht="12.75" customHeight="1">
      <c r="B761" s="75" t="s">
        <v>1792</v>
      </c>
      <c r="C761" s="76" t="s">
        <v>88</v>
      </c>
      <c r="D761" s="76" t="s">
        <v>1790</v>
      </c>
      <c r="E761" s="76" t="s">
        <v>1791</v>
      </c>
      <c r="F761" s="76" t="s">
        <v>1791</v>
      </c>
      <c r="G761" s="76"/>
      <c r="H761" s="77" t="s">
        <v>93</v>
      </c>
      <c r="I761" s="78">
        <v>20</v>
      </c>
      <c r="J761" s="76" t="s">
        <v>102</v>
      </c>
      <c r="K761" s="76" t="s">
        <v>95</v>
      </c>
      <c r="L761" s="76"/>
      <c r="M761" s="68" t="s">
        <v>1597</v>
      </c>
      <c r="N761" s="77"/>
      <c r="O761" s="79"/>
      <c r="P761" s="79"/>
      <c r="Q761" s="79"/>
      <c r="R761" s="79">
        <v>260616000</v>
      </c>
      <c r="S761" s="79">
        <v>488658000</v>
      </c>
      <c r="T761" s="79">
        <v>489143000</v>
      </c>
      <c r="U761" s="79">
        <v>489143000</v>
      </c>
      <c r="V761" s="79">
        <v>489143000</v>
      </c>
      <c r="W761" s="79">
        <v>489143000</v>
      </c>
      <c r="X761" s="80"/>
      <c r="Y761" s="80">
        <v>0</v>
      </c>
      <c r="Z761" s="58">
        <f t="shared" si="144"/>
        <v>0</v>
      </c>
      <c r="AA761" s="93"/>
      <c r="AB761" s="94">
        <v>2017</v>
      </c>
      <c r="AC761" s="77"/>
    </row>
    <row r="762" spans="2:29" ht="12.75" customHeight="1">
      <c r="B762" s="75" t="s">
        <v>1793</v>
      </c>
      <c r="C762" s="76" t="s">
        <v>88</v>
      </c>
      <c r="D762" s="76" t="s">
        <v>1790</v>
      </c>
      <c r="E762" s="76" t="s">
        <v>1791</v>
      </c>
      <c r="F762" s="76" t="s">
        <v>1791</v>
      </c>
      <c r="G762" s="76"/>
      <c r="H762" s="77" t="s">
        <v>93</v>
      </c>
      <c r="I762" s="78">
        <v>20</v>
      </c>
      <c r="J762" s="76" t="s">
        <v>102</v>
      </c>
      <c r="K762" s="76" t="s">
        <v>95</v>
      </c>
      <c r="L762" s="76"/>
      <c r="M762" s="68" t="s">
        <v>1597</v>
      </c>
      <c r="N762" s="77"/>
      <c r="O762" s="79"/>
      <c r="P762" s="79"/>
      <c r="Q762" s="79"/>
      <c r="R762" s="79">
        <v>260616000</v>
      </c>
      <c r="S762" s="79">
        <v>488658000</v>
      </c>
      <c r="T762" s="79">
        <v>0</v>
      </c>
      <c r="U762" s="79">
        <v>0</v>
      </c>
      <c r="V762" s="79">
        <v>0</v>
      </c>
      <c r="W762" s="79">
        <v>0</v>
      </c>
      <c r="X762" s="80"/>
      <c r="Y762" s="80">
        <f>O762+P762+Q762+R762+S762+T762+U762+V762+W762</f>
        <v>749274000</v>
      </c>
      <c r="Z762" s="58">
        <f t="shared" si="144"/>
        <v>839186880.00000012</v>
      </c>
      <c r="AA762" s="93"/>
      <c r="AB762" s="94">
        <v>2017</v>
      </c>
      <c r="AC762" s="77" t="s">
        <v>1831</v>
      </c>
    </row>
    <row r="763" spans="2:29" ht="12.75" customHeight="1">
      <c r="B763" s="75" t="s">
        <v>1794</v>
      </c>
      <c r="C763" s="76" t="s">
        <v>88</v>
      </c>
      <c r="D763" s="76" t="s">
        <v>1795</v>
      </c>
      <c r="E763" s="76" t="s">
        <v>1796</v>
      </c>
      <c r="F763" s="76" t="s">
        <v>1796</v>
      </c>
      <c r="G763" s="76" t="s">
        <v>1797</v>
      </c>
      <c r="H763" s="77" t="s">
        <v>93</v>
      </c>
      <c r="I763" s="78">
        <v>30</v>
      </c>
      <c r="J763" s="76" t="s">
        <v>426</v>
      </c>
      <c r="K763" s="76" t="s">
        <v>95</v>
      </c>
      <c r="L763" s="76"/>
      <c r="M763" s="68" t="s">
        <v>1597</v>
      </c>
      <c r="N763" s="77"/>
      <c r="O763" s="79"/>
      <c r="P763" s="79"/>
      <c r="Q763" s="79"/>
      <c r="R763" s="79">
        <v>2127332000</v>
      </c>
      <c r="S763" s="79">
        <v>2276245000</v>
      </c>
      <c r="T763" s="79">
        <v>2412819000</v>
      </c>
      <c r="U763" s="79">
        <v>2533460000</v>
      </c>
      <c r="V763" s="79">
        <v>2622132000</v>
      </c>
      <c r="W763" s="79"/>
      <c r="X763" s="80"/>
      <c r="Y763" s="80">
        <v>0</v>
      </c>
      <c r="Z763" s="58">
        <f t="shared" si="144"/>
        <v>0</v>
      </c>
      <c r="AA763" s="93"/>
      <c r="AB763" s="94">
        <v>2016</v>
      </c>
      <c r="AC763" s="94" t="s">
        <v>1830</v>
      </c>
    </row>
    <row r="764" spans="2:29" ht="12.75" customHeight="1">
      <c r="B764" s="75" t="s">
        <v>1798</v>
      </c>
      <c r="C764" s="76" t="s">
        <v>88</v>
      </c>
      <c r="D764" s="76" t="s">
        <v>1795</v>
      </c>
      <c r="E764" s="76" t="s">
        <v>1796</v>
      </c>
      <c r="F764" s="76" t="s">
        <v>1796</v>
      </c>
      <c r="G764" s="76" t="s">
        <v>1797</v>
      </c>
      <c r="H764" s="77" t="s">
        <v>93</v>
      </c>
      <c r="I764" s="78">
        <v>30</v>
      </c>
      <c r="J764" s="76" t="s">
        <v>426</v>
      </c>
      <c r="K764" s="76" t="s">
        <v>95</v>
      </c>
      <c r="L764" s="76"/>
      <c r="M764" s="68" t="s">
        <v>1597</v>
      </c>
      <c r="N764" s="77"/>
      <c r="O764" s="79"/>
      <c r="P764" s="79"/>
      <c r="Q764" s="79"/>
      <c r="R764" s="79">
        <v>0</v>
      </c>
      <c r="S764" s="79">
        <v>1344164469.48</v>
      </c>
      <c r="T764" s="79">
        <v>2763405160</v>
      </c>
      <c r="U764" s="79">
        <v>3046954804.7600002</v>
      </c>
      <c r="V764" s="79">
        <v>2622132000</v>
      </c>
      <c r="W764" s="79"/>
      <c r="X764" s="80"/>
      <c r="Y764" s="80">
        <v>0</v>
      </c>
      <c r="Z764" s="58">
        <f t="shared" si="144"/>
        <v>0</v>
      </c>
      <c r="AA764" s="93"/>
      <c r="AB764" s="94">
        <v>2017</v>
      </c>
      <c r="AC764" s="94" t="s">
        <v>1830</v>
      </c>
    </row>
    <row r="765" spans="2:29" ht="12.75" customHeight="1">
      <c r="B765" s="75" t="s">
        <v>1799</v>
      </c>
      <c r="C765" s="76" t="s">
        <v>88</v>
      </c>
      <c r="D765" s="76" t="s">
        <v>1795</v>
      </c>
      <c r="E765" s="76" t="s">
        <v>1796</v>
      </c>
      <c r="F765" s="76" t="s">
        <v>1796</v>
      </c>
      <c r="G765" s="76" t="s">
        <v>1797</v>
      </c>
      <c r="H765" s="77" t="s">
        <v>93</v>
      </c>
      <c r="I765" s="78">
        <v>30</v>
      </c>
      <c r="J765" s="76" t="s">
        <v>426</v>
      </c>
      <c r="K765" s="76" t="s">
        <v>95</v>
      </c>
      <c r="L765" s="76"/>
      <c r="M765" s="68" t="s">
        <v>1597</v>
      </c>
      <c r="N765" s="77"/>
      <c r="O765" s="79"/>
      <c r="P765" s="79"/>
      <c r="Q765" s="79"/>
      <c r="R765" s="79">
        <v>0</v>
      </c>
      <c r="S765" s="79">
        <v>1344164469.48</v>
      </c>
      <c r="T765" s="79">
        <v>3570191194.8899999</v>
      </c>
      <c r="U765" s="79">
        <v>3046954804.7600002</v>
      </c>
      <c r="V765" s="79">
        <v>2622132000</v>
      </c>
      <c r="W765" s="79"/>
      <c r="X765" s="80"/>
      <c r="Y765" s="80">
        <v>0</v>
      </c>
      <c r="Z765" s="58">
        <f t="shared" si="144"/>
        <v>0</v>
      </c>
      <c r="AA765" s="93"/>
      <c r="AB765" s="94">
        <v>2017</v>
      </c>
      <c r="AC765" s="94"/>
    </row>
    <row r="766" spans="2:29" ht="12.75" customHeight="1">
      <c r="B766" s="75" t="s">
        <v>1800</v>
      </c>
      <c r="C766" s="76" t="s">
        <v>88</v>
      </c>
      <c r="D766" s="76" t="s">
        <v>1795</v>
      </c>
      <c r="E766" s="76" t="s">
        <v>1796</v>
      </c>
      <c r="F766" s="76" t="s">
        <v>1796</v>
      </c>
      <c r="G766" s="76" t="s">
        <v>1797</v>
      </c>
      <c r="H766" s="77" t="s">
        <v>93</v>
      </c>
      <c r="I766" s="78">
        <v>30</v>
      </c>
      <c r="J766" s="76" t="s">
        <v>426</v>
      </c>
      <c r="K766" s="76" t="s">
        <v>95</v>
      </c>
      <c r="L766" s="76"/>
      <c r="M766" s="68" t="s">
        <v>1597</v>
      </c>
      <c r="N766" s="77"/>
      <c r="O766" s="79"/>
      <c r="P766" s="79"/>
      <c r="Q766" s="79"/>
      <c r="R766" s="79">
        <v>0</v>
      </c>
      <c r="S766" s="79">
        <v>1344164469.48</v>
      </c>
      <c r="T766" s="79">
        <v>2763387000</v>
      </c>
      <c r="U766" s="79">
        <v>3046954804.7600002</v>
      </c>
      <c r="V766" s="79">
        <v>2622132000</v>
      </c>
      <c r="W766" s="79"/>
      <c r="X766" s="80"/>
      <c r="Y766" s="80">
        <f>O766+P766+Q766+R766+S766+T766+U766+V766</f>
        <v>9776638274.2399998</v>
      </c>
      <c r="Z766" s="58">
        <f t="shared" si="144"/>
        <v>10949834867.1488</v>
      </c>
      <c r="AA766" s="93"/>
      <c r="AB766" s="94">
        <v>2017</v>
      </c>
      <c r="AC766" s="94"/>
    </row>
    <row r="767" spans="2:29" ht="12.75" customHeight="1">
      <c r="B767" s="75" t="s">
        <v>1801</v>
      </c>
      <c r="C767" s="76" t="s">
        <v>88</v>
      </c>
      <c r="D767" s="76" t="s">
        <v>1795</v>
      </c>
      <c r="E767" s="76" t="s">
        <v>1796</v>
      </c>
      <c r="F767" s="76" t="s">
        <v>1796</v>
      </c>
      <c r="G767" s="76" t="s">
        <v>1802</v>
      </c>
      <c r="H767" s="77" t="s">
        <v>93</v>
      </c>
      <c r="I767" s="78">
        <v>30</v>
      </c>
      <c r="J767" s="76" t="s">
        <v>110</v>
      </c>
      <c r="K767" s="76" t="s">
        <v>95</v>
      </c>
      <c r="L767" s="76"/>
      <c r="M767" s="68" t="s">
        <v>1597</v>
      </c>
      <c r="N767" s="77"/>
      <c r="O767" s="79"/>
      <c r="P767" s="79"/>
      <c r="Q767" s="79"/>
      <c r="R767" s="79">
        <v>126430000</v>
      </c>
      <c r="S767" s="79">
        <v>187092000</v>
      </c>
      <c r="T767" s="79">
        <v>187092000</v>
      </c>
      <c r="U767" s="79">
        <v>187092000</v>
      </c>
      <c r="V767" s="79">
        <v>187092000</v>
      </c>
      <c r="W767" s="79"/>
      <c r="X767" s="80"/>
      <c r="Y767" s="80">
        <f>S767+T767+U767+V767</f>
        <v>748368000</v>
      </c>
      <c r="Z767" s="58">
        <f t="shared" si="144"/>
        <v>838172160.00000012</v>
      </c>
      <c r="AA767" s="93"/>
      <c r="AB767" s="94">
        <v>2016</v>
      </c>
      <c r="AC767" s="94" t="s">
        <v>1830</v>
      </c>
    </row>
    <row r="768" spans="2:29" ht="12.75" customHeight="1">
      <c r="B768" s="75" t="s">
        <v>1803</v>
      </c>
      <c r="C768" s="76" t="s">
        <v>88</v>
      </c>
      <c r="D768" s="76" t="s">
        <v>1795</v>
      </c>
      <c r="E768" s="76" t="s">
        <v>1796</v>
      </c>
      <c r="F768" s="76" t="s">
        <v>1796</v>
      </c>
      <c r="G768" s="76" t="s">
        <v>1802</v>
      </c>
      <c r="H768" s="77" t="s">
        <v>93</v>
      </c>
      <c r="I768" s="78">
        <v>30</v>
      </c>
      <c r="J768" s="76" t="s">
        <v>110</v>
      </c>
      <c r="K768" s="76" t="s">
        <v>95</v>
      </c>
      <c r="L768" s="76"/>
      <c r="M768" s="68" t="s">
        <v>1597</v>
      </c>
      <c r="N768" s="82"/>
      <c r="O768" s="79"/>
      <c r="P768" s="79"/>
      <c r="Q768" s="79"/>
      <c r="R768" s="79">
        <v>0</v>
      </c>
      <c r="S768" s="79">
        <v>126430000</v>
      </c>
      <c r="T768" s="79">
        <v>187092000</v>
      </c>
      <c r="U768" s="79">
        <v>187092000</v>
      </c>
      <c r="V768" s="79">
        <v>187092000</v>
      </c>
      <c r="W768" s="79"/>
      <c r="X768" s="80"/>
      <c r="Y768" s="80">
        <v>0</v>
      </c>
      <c r="Z768" s="58">
        <f t="shared" si="144"/>
        <v>0</v>
      </c>
      <c r="AA768" s="93"/>
      <c r="AB768" s="94">
        <v>2016</v>
      </c>
      <c r="AC768" s="94"/>
    </row>
    <row r="769" spans="2:29" ht="12.75" customHeight="1">
      <c r="B769" s="75" t="s">
        <v>1804</v>
      </c>
      <c r="C769" s="76" t="s">
        <v>88</v>
      </c>
      <c r="D769" s="76" t="s">
        <v>1795</v>
      </c>
      <c r="E769" s="76" t="s">
        <v>1796</v>
      </c>
      <c r="F769" s="76" t="s">
        <v>1796</v>
      </c>
      <c r="G769" s="76" t="s">
        <v>1802</v>
      </c>
      <c r="H769" s="77" t="s">
        <v>93</v>
      </c>
      <c r="I769" s="78">
        <v>30</v>
      </c>
      <c r="J769" s="76" t="s">
        <v>110</v>
      </c>
      <c r="K769" s="76" t="s">
        <v>95</v>
      </c>
      <c r="L769" s="76"/>
      <c r="M769" s="68" t="s">
        <v>1597</v>
      </c>
      <c r="N769" s="82"/>
      <c r="O769" s="79"/>
      <c r="P769" s="79"/>
      <c r="Q769" s="79"/>
      <c r="R769" s="79">
        <v>0</v>
      </c>
      <c r="S769" s="79">
        <v>187092000</v>
      </c>
      <c r="T769" s="79">
        <v>187092000</v>
      </c>
      <c r="U769" s="79">
        <v>187092000</v>
      </c>
      <c r="V769" s="79">
        <v>187092000</v>
      </c>
      <c r="W769" s="79">
        <v>187092000</v>
      </c>
      <c r="X769" s="80"/>
      <c r="Y769" s="80">
        <v>0</v>
      </c>
      <c r="Z769" s="58">
        <f t="shared" si="144"/>
        <v>0</v>
      </c>
      <c r="AA769" s="93"/>
      <c r="AB769" s="94">
        <v>2017</v>
      </c>
      <c r="AC769" s="77" t="s">
        <v>1830</v>
      </c>
    </row>
    <row r="770" spans="2:29" ht="12.75" customHeight="1">
      <c r="B770" s="75" t="s">
        <v>1805</v>
      </c>
      <c r="C770" s="76" t="s">
        <v>88</v>
      </c>
      <c r="D770" s="76" t="s">
        <v>1795</v>
      </c>
      <c r="E770" s="76" t="s">
        <v>1796</v>
      </c>
      <c r="F770" s="76" t="s">
        <v>1796</v>
      </c>
      <c r="G770" s="83" t="s">
        <v>1806</v>
      </c>
      <c r="H770" s="77" t="s">
        <v>93</v>
      </c>
      <c r="I770" s="78">
        <v>30</v>
      </c>
      <c r="J770" s="76" t="s">
        <v>110</v>
      </c>
      <c r="K770" s="76" t="s">
        <v>95</v>
      </c>
      <c r="L770" s="76"/>
      <c r="M770" s="68" t="s">
        <v>1597</v>
      </c>
      <c r="N770" s="77"/>
      <c r="O770" s="79"/>
      <c r="P770" s="79"/>
      <c r="Q770" s="79"/>
      <c r="R770" s="79">
        <v>65531000</v>
      </c>
      <c r="S770" s="79">
        <v>124644000</v>
      </c>
      <c r="T770" s="79">
        <v>124644000</v>
      </c>
      <c r="U770" s="79">
        <v>124644000</v>
      </c>
      <c r="V770" s="79">
        <v>124644000</v>
      </c>
      <c r="W770" s="79"/>
      <c r="X770" s="80"/>
      <c r="Y770" s="80"/>
      <c r="Z770" s="58"/>
      <c r="AA770" s="93"/>
      <c r="AB770" s="94">
        <v>2016</v>
      </c>
      <c r="AC770" s="94" t="s">
        <v>1830</v>
      </c>
    </row>
    <row r="771" spans="2:29" ht="12.75" customHeight="1">
      <c r="B771" s="75" t="s">
        <v>1807</v>
      </c>
      <c r="C771" s="76" t="s">
        <v>88</v>
      </c>
      <c r="D771" s="76" t="s">
        <v>1795</v>
      </c>
      <c r="E771" s="76" t="s">
        <v>1796</v>
      </c>
      <c r="F771" s="76" t="s">
        <v>1796</v>
      </c>
      <c r="G771" s="83" t="s">
        <v>1808</v>
      </c>
      <c r="H771" s="77" t="s">
        <v>93</v>
      </c>
      <c r="I771" s="78">
        <v>30</v>
      </c>
      <c r="J771" s="76" t="s">
        <v>110</v>
      </c>
      <c r="K771" s="76" t="s">
        <v>95</v>
      </c>
      <c r="L771" s="76"/>
      <c r="M771" s="68" t="s">
        <v>1597</v>
      </c>
      <c r="N771" s="77"/>
      <c r="O771" s="79"/>
      <c r="P771" s="79"/>
      <c r="Q771" s="79"/>
      <c r="R771" s="79">
        <v>0</v>
      </c>
      <c r="S771" s="79">
        <v>65531000</v>
      </c>
      <c r="T771" s="79">
        <v>124644000</v>
      </c>
      <c r="U771" s="79">
        <v>124644000</v>
      </c>
      <c r="V771" s="79">
        <v>124644000</v>
      </c>
      <c r="W771" s="79"/>
      <c r="X771" s="80"/>
      <c r="Y771" s="80">
        <v>0</v>
      </c>
      <c r="Z771" s="58">
        <f t="shared" si="144"/>
        <v>0</v>
      </c>
      <c r="AA771" s="93"/>
      <c r="AB771" s="94">
        <v>2016</v>
      </c>
      <c r="AC771" s="94"/>
    </row>
    <row r="772" spans="2:29" ht="12.75" customHeight="1">
      <c r="B772" s="75" t="s">
        <v>1809</v>
      </c>
      <c r="C772" s="76" t="s">
        <v>88</v>
      </c>
      <c r="D772" s="76" t="s">
        <v>1795</v>
      </c>
      <c r="E772" s="76" t="s">
        <v>1796</v>
      </c>
      <c r="F772" s="76" t="s">
        <v>1796</v>
      </c>
      <c r="G772" s="83" t="s">
        <v>1808</v>
      </c>
      <c r="H772" s="77" t="s">
        <v>93</v>
      </c>
      <c r="I772" s="78">
        <v>30</v>
      </c>
      <c r="J772" s="76" t="s">
        <v>110</v>
      </c>
      <c r="K772" s="76" t="s">
        <v>95</v>
      </c>
      <c r="L772" s="76"/>
      <c r="M772" s="68" t="s">
        <v>1597</v>
      </c>
      <c r="N772" s="77"/>
      <c r="O772" s="79"/>
      <c r="P772" s="79"/>
      <c r="Q772" s="79"/>
      <c r="R772" s="79">
        <v>0</v>
      </c>
      <c r="S772" s="79">
        <v>124644000</v>
      </c>
      <c r="T772" s="79">
        <v>132123000</v>
      </c>
      <c r="U772" s="79">
        <v>138729000</v>
      </c>
      <c r="V772" s="79">
        <v>143585000</v>
      </c>
      <c r="W772" s="79">
        <v>148610000</v>
      </c>
      <c r="X772" s="80"/>
      <c r="Y772" s="80">
        <v>0</v>
      </c>
      <c r="Z772" s="58">
        <f t="shared" ref="Z772:Z776" si="152">Y772*1.12</f>
        <v>0</v>
      </c>
      <c r="AA772" s="93"/>
      <c r="AB772" s="94">
        <v>2017</v>
      </c>
      <c r="AC772" s="77"/>
    </row>
    <row r="773" spans="2:29" ht="12.75" customHeight="1">
      <c r="B773" s="75" t="s">
        <v>1810</v>
      </c>
      <c r="C773" s="76" t="s">
        <v>88</v>
      </c>
      <c r="D773" s="76" t="s">
        <v>1795</v>
      </c>
      <c r="E773" s="76" t="s">
        <v>1796</v>
      </c>
      <c r="F773" s="76" t="s">
        <v>1796</v>
      </c>
      <c r="G773" s="83" t="s">
        <v>1808</v>
      </c>
      <c r="H773" s="77" t="s">
        <v>93</v>
      </c>
      <c r="I773" s="78">
        <v>30</v>
      </c>
      <c r="J773" s="76" t="s">
        <v>110</v>
      </c>
      <c r="K773" s="76" t="s">
        <v>95</v>
      </c>
      <c r="L773" s="76"/>
      <c r="M773" s="68" t="s">
        <v>1597</v>
      </c>
      <c r="N773" s="77"/>
      <c r="O773" s="79"/>
      <c r="P773" s="79"/>
      <c r="Q773" s="79"/>
      <c r="R773" s="79">
        <v>0</v>
      </c>
      <c r="S773" s="79">
        <v>124644000</v>
      </c>
      <c r="T773" s="71">
        <v>132123000</v>
      </c>
      <c r="U773" s="71">
        <v>132123000</v>
      </c>
      <c r="V773" s="71">
        <v>132123000</v>
      </c>
      <c r="W773" s="71">
        <v>132123000</v>
      </c>
      <c r="X773" s="80"/>
      <c r="Y773" s="80">
        <f>O773+P773+Q773+R773+S773+T773+U773+V773+W773</f>
        <v>653136000</v>
      </c>
      <c r="Z773" s="58">
        <f t="shared" si="152"/>
        <v>731512320.00000012</v>
      </c>
      <c r="AA773" s="93"/>
      <c r="AB773" s="94">
        <v>2017</v>
      </c>
      <c r="AC773" s="77" t="s">
        <v>1831</v>
      </c>
    </row>
    <row r="774" spans="2:29" ht="12.75" customHeight="1">
      <c r="B774" s="75" t="s">
        <v>1811</v>
      </c>
      <c r="C774" s="76" t="s">
        <v>88</v>
      </c>
      <c r="D774" s="76" t="s">
        <v>1812</v>
      </c>
      <c r="E774" s="76" t="s">
        <v>1813</v>
      </c>
      <c r="F774" s="76" t="s">
        <v>1813</v>
      </c>
      <c r="G774" s="76" t="s">
        <v>1814</v>
      </c>
      <c r="H774" s="77" t="s">
        <v>869</v>
      </c>
      <c r="I774" s="78">
        <v>0</v>
      </c>
      <c r="J774" s="76" t="s">
        <v>861</v>
      </c>
      <c r="K774" s="76" t="s">
        <v>95</v>
      </c>
      <c r="L774" s="76"/>
      <c r="M774" s="68" t="s">
        <v>1597</v>
      </c>
      <c r="N774" s="77"/>
      <c r="O774" s="79"/>
      <c r="P774" s="79"/>
      <c r="Q774" s="79"/>
      <c r="R774" s="79"/>
      <c r="S774" s="79">
        <v>57857143</v>
      </c>
      <c r="T774" s="79">
        <v>57857143</v>
      </c>
      <c r="U774" s="79">
        <v>57857143</v>
      </c>
      <c r="V774" s="79"/>
      <c r="W774" s="79"/>
      <c r="X774" s="80"/>
      <c r="Y774" s="80">
        <f t="shared" ref="Y774" si="153">O774+P774+Q774+R774+S774+T774+U774+V774</f>
        <v>173571429</v>
      </c>
      <c r="Z774" s="58">
        <f t="shared" si="152"/>
        <v>194400000.48000002</v>
      </c>
      <c r="AA774" s="93"/>
      <c r="AB774" s="94">
        <v>2016</v>
      </c>
      <c r="AC774" s="94"/>
    </row>
    <row r="775" spans="2:29" ht="12.75" customHeight="1">
      <c r="B775" s="75" t="s">
        <v>1815</v>
      </c>
      <c r="C775" s="76" t="s">
        <v>88</v>
      </c>
      <c r="D775" s="84" t="s">
        <v>1816</v>
      </c>
      <c r="E775" s="84" t="s">
        <v>1817</v>
      </c>
      <c r="F775" s="84" t="s">
        <v>1818</v>
      </c>
      <c r="G775" s="76" t="s">
        <v>1819</v>
      </c>
      <c r="H775" s="77" t="s">
        <v>93</v>
      </c>
      <c r="I775" s="78">
        <v>0</v>
      </c>
      <c r="J775" s="76" t="s">
        <v>1395</v>
      </c>
      <c r="K775" s="76" t="s">
        <v>95</v>
      </c>
      <c r="L775" s="76"/>
      <c r="M775" s="68" t="s">
        <v>1597</v>
      </c>
      <c r="N775" s="77"/>
      <c r="O775" s="79"/>
      <c r="P775" s="79"/>
      <c r="Q775" s="79"/>
      <c r="R775" s="79"/>
      <c r="S775" s="79">
        <v>38626112.740000002</v>
      </c>
      <c r="T775" s="85">
        <v>38472723.810000002</v>
      </c>
      <c r="U775" s="85">
        <v>104158858.84999999</v>
      </c>
      <c r="V775" s="85">
        <v>29472789.649999999</v>
      </c>
      <c r="W775" s="85">
        <v>42310178.850000001</v>
      </c>
      <c r="X775" s="80"/>
      <c r="Y775" s="80">
        <f>O775+P775+Q775+R775+S775+T775+U775+V775+W775</f>
        <v>253040663.90000001</v>
      </c>
      <c r="Z775" s="58">
        <f t="shared" si="152"/>
        <v>283405543.56800002</v>
      </c>
      <c r="AA775" s="93"/>
      <c r="AB775" s="94">
        <v>2017</v>
      </c>
      <c r="AC775" s="94"/>
    </row>
    <row r="776" spans="2:29" ht="12.75" customHeight="1">
      <c r="B776" s="75" t="s">
        <v>1820</v>
      </c>
      <c r="C776" s="76" t="s">
        <v>88</v>
      </c>
      <c r="D776" s="84" t="s">
        <v>1821</v>
      </c>
      <c r="E776" s="84" t="s">
        <v>1822</v>
      </c>
      <c r="F776" s="84" t="s">
        <v>1822</v>
      </c>
      <c r="G776" s="76"/>
      <c r="H776" s="77" t="s">
        <v>93</v>
      </c>
      <c r="I776" s="78">
        <v>30</v>
      </c>
      <c r="J776" s="76" t="s">
        <v>110</v>
      </c>
      <c r="K776" s="76" t="s">
        <v>95</v>
      </c>
      <c r="L776" s="76"/>
      <c r="M776" s="68" t="s">
        <v>1597</v>
      </c>
      <c r="N776" s="77"/>
      <c r="O776" s="79"/>
      <c r="P776" s="79"/>
      <c r="Q776" s="79"/>
      <c r="R776" s="79"/>
      <c r="S776" s="86">
        <v>6272000</v>
      </c>
      <c r="T776" s="86">
        <v>6272000</v>
      </c>
      <c r="U776" s="86">
        <v>6272000</v>
      </c>
      <c r="V776" s="86">
        <v>6272000</v>
      </c>
      <c r="W776" s="86">
        <v>6272000</v>
      </c>
      <c r="X776" s="80"/>
      <c r="Y776" s="80">
        <v>0</v>
      </c>
      <c r="Z776" s="58">
        <f t="shared" si="152"/>
        <v>0</v>
      </c>
      <c r="AA776" s="93"/>
      <c r="AB776" s="94">
        <v>2017</v>
      </c>
      <c r="AC776" s="94" t="s">
        <v>1830</v>
      </c>
    </row>
    <row r="777" spans="2:29" ht="12.75" customHeight="1">
      <c r="B777" s="75" t="s">
        <v>1823</v>
      </c>
      <c r="C777" s="76" t="s">
        <v>88</v>
      </c>
      <c r="D777" s="76" t="s">
        <v>1795</v>
      </c>
      <c r="E777" s="76" t="s">
        <v>1796</v>
      </c>
      <c r="F777" s="76" t="s">
        <v>1796</v>
      </c>
      <c r="G777" s="76"/>
      <c r="H777" s="77" t="s">
        <v>93</v>
      </c>
      <c r="I777" s="78">
        <v>20</v>
      </c>
      <c r="J777" s="76" t="s">
        <v>110</v>
      </c>
      <c r="K777" s="76" t="s">
        <v>95</v>
      </c>
      <c r="L777" s="76"/>
      <c r="M777" s="68" t="s">
        <v>1597</v>
      </c>
      <c r="N777" s="77"/>
      <c r="O777" s="79"/>
      <c r="P777" s="79"/>
      <c r="Q777" s="79"/>
      <c r="R777" s="79"/>
      <c r="S777" s="86">
        <v>193364000</v>
      </c>
      <c r="T777" s="86">
        <v>193364000</v>
      </c>
      <c r="U777" s="86">
        <v>193364000</v>
      </c>
      <c r="V777" s="86">
        <v>193364000</v>
      </c>
      <c r="W777" s="86">
        <v>193364000</v>
      </c>
      <c r="X777" s="80"/>
      <c r="Y777" s="80">
        <v>0</v>
      </c>
      <c r="Z777" s="58">
        <f>Y777*1.12</f>
        <v>0</v>
      </c>
      <c r="AA777" s="93"/>
      <c r="AB777" s="94">
        <v>2017</v>
      </c>
      <c r="AC777" s="94" t="s">
        <v>1830</v>
      </c>
    </row>
    <row r="778" spans="2:29" ht="12.75" customHeight="1">
      <c r="B778" s="75" t="s">
        <v>1824</v>
      </c>
      <c r="C778" s="76" t="s">
        <v>88</v>
      </c>
      <c r="D778" s="76" t="s">
        <v>1795</v>
      </c>
      <c r="E778" s="76" t="s">
        <v>1796</v>
      </c>
      <c r="F778" s="76" t="s">
        <v>1796</v>
      </c>
      <c r="G778" s="76"/>
      <c r="H778" s="77" t="s">
        <v>93</v>
      </c>
      <c r="I778" s="78">
        <v>20</v>
      </c>
      <c r="J778" s="76" t="s">
        <v>110</v>
      </c>
      <c r="K778" s="76" t="s">
        <v>95</v>
      </c>
      <c r="L778" s="76"/>
      <c r="M778" s="68" t="s">
        <v>1597</v>
      </c>
      <c r="N778" s="77"/>
      <c r="O778" s="79"/>
      <c r="P778" s="79"/>
      <c r="Q778" s="79"/>
      <c r="R778" s="79"/>
      <c r="S778" s="86">
        <v>193364000</v>
      </c>
      <c r="T778" s="79">
        <f>193364000+13608309.94</f>
        <v>206972309.94</v>
      </c>
      <c r="U778" s="86">
        <v>193364000</v>
      </c>
      <c r="V778" s="86">
        <v>193364000</v>
      </c>
      <c r="W778" s="86">
        <v>193364000</v>
      </c>
      <c r="X778" s="80"/>
      <c r="Y778" s="80">
        <v>0</v>
      </c>
      <c r="Z778" s="58">
        <f>Y778*1.12</f>
        <v>0</v>
      </c>
      <c r="AA778" s="93"/>
      <c r="AB778" s="94">
        <v>2017</v>
      </c>
      <c r="AC778" s="77" t="s">
        <v>1831</v>
      </c>
    </row>
    <row r="779" spans="2:29" ht="12.75" customHeight="1">
      <c r="B779" s="75" t="s">
        <v>1825</v>
      </c>
      <c r="C779" s="76" t="s">
        <v>88</v>
      </c>
      <c r="D779" s="76" t="s">
        <v>1795</v>
      </c>
      <c r="E779" s="76" t="s">
        <v>1796</v>
      </c>
      <c r="F779" s="76" t="s">
        <v>1796</v>
      </c>
      <c r="G779" s="76"/>
      <c r="H779" s="77" t="s">
        <v>93</v>
      </c>
      <c r="I779" s="78">
        <v>20</v>
      </c>
      <c r="J779" s="76" t="s">
        <v>110</v>
      </c>
      <c r="K779" s="76" t="s">
        <v>95</v>
      </c>
      <c r="L779" s="76"/>
      <c r="M779" s="68" t="s">
        <v>1597</v>
      </c>
      <c r="N779" s="77"/>
      <c r="O779" s="79"/>
      <c r="P779" s="79"/>
      <c r="Q779" s="79"/>
      <c r="R779" s="79"/>
      <c r="S779" s="86">
        <v>193364000</v>
      </c>
      <c r="T779" s="79">
        <f>193364000+13608309.94</f>
        <v>206972309.94</v>
      </c>
      <c r="U779" s="86">
        <v>195449000</v>
      </c>
      <c r="V779" s="86">
        <v>195449000</v>
      </c>
      <c r="W779" s="86">
        <v>195449000</v>
      </c>
      <c r="X779" s="80"/>
      <c r="Y779" s="80">
        <f>S779+T779+U779+V779+W779</f>
        <v>986683309.94000006</v>
      </c>
      <c r="Z779" s="58">
        <f>Y779*1.12</f>
        <v>1105085307.1328001</v>
      </c>
      <c r="AA779" s="93"/>
      <c r="AB779" s="94">
        <v>2017</v>
      </c>
      <c r="AC779" s="77" t="s">
        <v>1831</v>
      </c>
    </row>
    <row r="780" spans="2:29" ht="12.75" customHeight="1">
      <c r="B780" s="75" t="s">
        <v>1826</v>
      </c>
      <c r="C780" s="76" t="s">
        <v>88</v>
      </c>
      <c r="D780" s="76" t="s">
        <v>1772</v>
      </c>
      <c r="E780" s="76" t="s">
        <v>1773</v>
      </c>
      <c r="F780" s="76" t="s">
        <v>1774</v>
      </c>
      <c r="G780" s="76" t="s">
        <v>1775</v>
      </c>
      <c r="H780" s="77" t="s">
        <v>93</v>
      </c>
      <c r="I780" s="78">
        <v>50</v>
      </c>
      <c r="J780" s="76" t="s">
        <v>861</v>
      </c>
      <c r="K780" s="76" t="s">
        <v>95</v>
      </c>
      <c r="L780" s="76"/>
      <c r="M780" s="68" t="s">
        <v>1597</v>
      </c>
      <c r="N780" s="77"/>
      <c r="O780" s="79"/>
      <c r="P780" s="79"/>
      <c r="Q780" s="79"/>
      <c r="R780" s="79"/>
      <c r="S780" s="86"/>
      <c r="T780" s="71">
        <v>61484000</v>
      </c>
      <c r="U780" s="71">
        <v>64558000</v>
      </c>
      <c r="V780" s="71">
        <v>66818000</v>
      </c>
      <c r="W780" s="71">
        <v>69157000</v>
      </c>
      <c r="X780" s="80"/>
      <c r="Y780" s="80">
        <f t="shared" ref="Y780" si="154">S780+T780+U780+V780+W780</f>
        <v>262017000</v>
      </c>
      <c r="Z780" s="58">
        <f t="shared" ref="Z780:Z781" si="155">Y780*1.12</f>
        <v>293459040</v>
      </c>
      <c r="AA780" s="93"/>
      <c r="AB780" s="94">
        <v>2017</v>
      </c>
      <c r="AC780" s="94"/>
    </row>
    <row r="781" spans="2:29" ht="12.75" customHeight="1">
      <c r="B781" s="75" t="s">
        <v>1827</v>
      </c>
      <c r="C781" s="76" t="s">
        <v>88</v>
      </c>
      <c r="D781" s="76" t="s">
        <v>1790</v>
      </c>
      <c r="E781" s="76" t="s">
        <v>1791</v>
      </c>
      <c r="F781" s="76" t="s">
        <v>1791</v>
      </c>
      <c r="G781" s="76"/>
      <c r="H781" s="77" t="s">
        <v>93</v>
      </c>
      <c r="I781" s="78">
        <v>20</v>
      </c>
      <c r="J781" s="76" t="s">
        <v>102</v>
      </c>
      <c r="K781" s="76" t="s">
        <v>95</v>
      </c>
      <c r="L781" s="76"/>
      <c r="M781" s="68" t="s">
        <v>1597</v>
      </c>
      <c r="N781" s="77"/>
      <c r="O781" s="79"/>
      <c r="P781" s="79"/>
      <c r="Q781" s="79"/>
      <c r="R781" s="79"/>
      <c r="S781" s="86"/>
      <c r="T781" s="86">
        <v>488508000</v>
      </c>
      <c r="U781" s="86">
        <v>488508000</v>
      </c>
      <c r="V781" s="86">
        <v>488508000</v>
      </c>
      <c r="W781" s="86">
        <v>488508000</v>
      </c>
      <c r="X781" s="80"/>
      <c r="Y781" s="80">
        <v>0</v>
      </c>
      <c r="Z781" s="58">
        <f t="shared" si="155"/>
        <v>0</v>
      </c>
      <c r="AA781" s="93"/>
      <c r="AB781" s="94">
        <v>2017</v>
      </c>
      <c r="AC781" s="94"/>
    </row>
    <row r="782" spans="2:29" ht="12.75" customHeight="1">
      <c r="B782" s="75" t="s">
        <v>1832</v>
      </c>
      <c r="C782" s="76" t="s">
        <v>88</v>
      </c>
      <c r="D782" s="76" t="s">
        <v>1790</v>
      </c>
      <c r="E782" s="76" t="s">
        <v>1791</v>
      </c>
      <c r="F782" s="76" t="s">
        <v>1791</v>
      </c>
      <c r="G782" s="76"/>
      <c r="H782" s="77" t="s">
        <v>93</v>
      </c>
      <c r="I782" s="78">
        <v>20</v>
      </c>
      <c r="J782" s="76" t="s">
        <v>102</v>
      </c>
      <c r="K782" s="76" t="s">
        <v>95</v>
      </c>
      <c r="L782" s="76"/>
      <c r="M782" s="68" t="s">
        <v>1597</v>
      </c>
      <c r="N782" s="77"/>
      <c r="O782" s="79"/>
      <c r="P782" s="79"/>
      <c r="Q782" s="79"/>
      <c r="R782" s="79"/>
      <c r="S782" s="86"/>
      <c r="T782" s="86">
        <v>488508000</v>
      </c>
      <c r="U782" s="86">
        <v>463928000</v>
      </c>
      <c r="V782" s="86">
        <v>488508000</v>
      </c>
      <c r="W782" s="86">
        <v>488508000</v>
      </c>
      <c r="X782" s="80"/>
      <c r="Y782" s="80">
        <f t="shared" ref="Y782" si="156">S782+T782+U782+V782+W782</f>
        <v>1929452000</v>
      </c>
      <c r="Z782" s="58">
        <f t="shared" ref="Z782" si="157">Y782*1.12</f>
        <v>2160986240</v>
      </c>
      <c r="AA782" s="93"/>
      <c r="AB782" s="94">
        <v>2017</v>
      </c>
      <c r="AC782" s="94"/>
    </row>
    <row r="783" spans="2:29" ht="12.75" customHeight="1">
      <c r="B783" s="8" t="s">
        <v>49</v>
      </c>
      <c r="C783" s="9"/>
      <c r="D783" s="10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35" t="s">
        <v>36</v>
      </c>
      <c r="Z783" s="36" t="s">
        <v>36</v>
      </c>
      <c r="AA783" s="93"/>
      <c r="AB783" s="94"/>
      <c r="AC783" s="94"/>
    </row>
    <row r="784" spans="2:29" ht="12.75" customHeight="1">
      <c r="B784" s="11"/>
      <c r="C784" s="11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3"/>
      <c r="AA784" s="92"/>
      <c r="AB784" s="92"/>
      <c r="AC784" s="92"/>
    </row>
    <row r="785" spans="2:29" ht="12.75" customHeight="1">
      <c r="B785" s="14" t="s">
        <v>50</v>
      </c>
      <c r="C785" s="14"/>
      <c r="D785" s="11"/>
      <c r="E785" s="14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35" t="s">
        <v>36</v>
      </c>
      <c r="Z785" s="36" t="s">
        <v>36</v>
      </c>
      <c r="AA785" s="92"/>
      <c r="AB785" s="92"/>
      <c r="AC785" s="92"/>
    </row>
    <row r="786" spans="2:29" ht="12.75" customHeight="1">
      <c r="B786" s="15"/>
      <c r="C786" s="15"/>
      <c r="D786" s="16"/>
      <c r="E786" s="15"/>
      <c r="F786" s="17"/>
      <c r="G786" s="17"/>
      <c r="H786" s="17"/>
      <c r="I786" s="17"/>
      <c r="J786" s="17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2:29" ht="12.75" customHeight="1">
      <c r="B787" s="37"/>
      <c r="C787" s="89" t="s">
        <v>1828</v>
      </c>
      <c r="D787" s="39"/>
      <c r="E787" s="39"/>
      <c r="F787" s="39"/>
      <c r="G787" s="39"/>
      <c r="H787" s="39"/>
      <c r="I787" s="39"/>
      <c r="J787" s="39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37"/>
      <c r="Y787" s="37"/>
      <c r="Z787" s="37"/>
    </row>
    <row r="788" spans="2:29" ht="12.75" customHeight="1">
      <c r="B788" s="37"/>
      <c r="C788" s="38" t="s">
        <v>51</v>
      </c>
      <c r="D788" s="41"/>
      <c r="E788" s="41"/>
      <c r="F788" s="40"/>
      <c r="G788" s="40"/>
      <c r="H788" s="40"/>
      <c r="I788" s="40"/>
      <c r="J788" s="41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37"/>
      <c r="Y788" s="37"/>
      <c r="Z788" s="37"/>
    </row>
    <row r="789" spans="2:29" ht="12.75" customHeight="1">
      <c r="B789" s="37"/>
      <c r="C789" s="38" t="s">
        <v>52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37"/>
      <c r="Y789" s="37"/>
      <c r="Z789" s="37"/>
    </row>
    <row r="790" spans="2:29" ht="12.75" customHeight="1">
      <c r="B790" s="40"/>
      <c r="C790" s="38" t="s">
        <v>53</v>
      </c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37"/>
      <c r="Y790" s="37"/>
      <c r="Z790" s="37"/>
    </row>
    <row r="791" spans="2:29" ht="12.75" customHeight="1">
      <c r="B791" s="37"/>
      <c r="C791" s="42" t="s">
        <v>54</v>
      </c>
      <c r="D791" s="41"/>
      <c r="E791" s="41"/>
      <c r="F791" s="41"/>
      <c r="G791" s="41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37"/>
      <c r="Y791" s="37"/>
      <c r="Z791" s="37"/>
    </row>
    <row r="792" spans="2:29" ht="12.75" customHeight="1">
      <c r="B792" s="43">
        <v>1</v>
      </c>
      <c r="C792" s="125" t="s">
        <v>55</v>
      </c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44"/>
      <c r="W792" s="38"/>
      <c r="X792" s="37"/>
      <c r="Y792" s="37"/>
      <c r="Z792" s="37"/>
    </row>
    <row r="793" spans="2:29" ht="12.75" customHeight="1">
      <c r="B793" s="43"/>
      <c r="C793" s="45" t="s">
        <v>56</v>
      </c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38"/>
      <c r="X793" s="37"/>
      <c r="Y793" s="37"/>
      <c r="Z793" s="37"/>
    </row>
    <row r="794" spans="2:29" ht="12.75" customHeight="1">
      <c r="B794" s="43"/>
      <c r="C794" s="46" t="s">
        <v>57</v>
      </c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38"/>
      <c r="X794" s="37"/>
      <c r="Y794" s="37"/>
      <c r="Z794" s="37"/>
    </row>
    <row r="795" spans="2:29" ht="12.75" customHeight="1">
      <c r="B795" s="43"/>
      <c r="C795" s="38" t="s">
        <v>58</v>
      </c>
      <c r="D795" s="47"/>
      <c r="E795" s="47"/>
      <c r="F795" s="47"/>
      <c r="G795" s="47"/>
      <c r="H795" s="47"/>
      <c r="I795" s="47"/>
      <c r="J795" s="47"/>
      <c r="K795" s="47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38"/>
      <c r="X795" s="37"/>
      <c r="Y795" s="37"/>
      <c r="Z795" s="37"/>
    </row>
    <row r="796" spans="2:29" ht="12.75" customHeight="1">
      <c r="B796" s="43"/>
      <c r="C796" s="42" t="s">
        <v>59</v>
      </c>
      <c r="D796" s="47"/>
      <c r="E796" s="47"/>
      <c r="F796" s="47"/>
      <c r="G796" s="47"/>
      <c r="H796" s="47"/>
      <c r="I796" s="47"/>
      <c r="J796" s="47"/>
      <c r="K796" s="47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38"/>
      <c r="X796" s="37"/>
      <c r="Y796" s="37"/>
      <c r="Z796" s="37"/>
    </row>
    <row r="797" spans="2:29" ht="12.75" customHeight="1">
      <c r="B797" s="43"/>
      <c r="C797" s="42" t="s">
        <v>60</v>
      </c>
      <c r="D797" s="47"/>
      <c r="E797" s="47"/>
      <c r="F797" s="47"/>
      <c r="G797" s="47"/>
      <c r="H797" s="47"/>
      <c r="I797" s="47"/>
      <c r="J797" s="47"/>
      <c r="K797" s="47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38"/>
      <c r="X797" s="37"/>
      <c r="Y797" s="37"/>
      <c r="Z797" s="37"/>
    </row>
    <row r="798" spans="2:29" ht="12.75" customHeight="1">
      <c r="B798" s="43"/>
      <c r="C798" s="46" t="s">
        <v>61</v>
      </c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38"/>
      <c r="X798" s="37"/>
      <c r="Y798" s="37"/>
      <c r="Z798" s="37"/>
    </row>
    <row r="799" spans="2:29" ht="12.75" customHeight="1">
      <c r="B799" s="41"/>
      <c r="C799" s="38" t="s">
        <v>62</v>
      </c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38"/>
      <c r="X799" s="37"/>
      <c r="Y799" s="37"/>
      <c r="Z799" s="37"/>
    </row>
    <row r="800" spans="2:29" ht="12.75" customHeight="1">
      <c r="B800" s="41"/>
      <c r="C800" s="38" t="s">
        <v>63</v>
      </c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38"/>
      <c r="X800" s="37"/>
      <c r="Y800" s="37"/>
      <c r="Z800" s="37"/>
    </row>
    <row r="801" spans="2:26" ht="12.75" customHeight="1">
      <c r="B801" s="41"/>
      <c r="C801" s="125" t="s">
        <v>64</v>
      </c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44"/>
      <c r="W801" s="38"/>
      <c r="X801" s="37"/>
      <c r="Y801" s="37"/>
      <c r="Z801" s="37"/>
    </row>
    <row r="802" spans="2:26" ht="12.75" customHeight="1">
      <c r="B802" s="41"/>
      <c r="C802" s="46" t="s">
        <v>65</v>
      </c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38"/>
      <c r="X802" s="37"/>
      <c r="Y802" s="37"/>
      <c r="Z802" s="37"/>
    </row>
    <row r="803" spans="2:26" ht="12.75" customHeight="1">
      <c r="B803" s="41"/>
      <c r="C803" s="46" t="s">
        <v>66</v>
      </c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38"/>
      <c r="X803" s="37"/>
      <c r="Y803" s="37"/>
      <c r="Z803" s="37"/>
    </row>
    <row r="804" spans="2:26" ht="12.75" customHeight="1">
      <c r="B804" s="41"/>
      <c r="C804" s="126" t="s">
        <v>67</v>
      </c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47"/>
      <c r="W804" s="38"/>
      <c r="X804" s="37"/>
      <c r="Y804" s="37"/>
      <c r="Z804" s="37"/>
    </row>
    <row r="805" spans="2:26" ht="12.75" customHeight="1">
      <c r="B805" s="41"/>
      <c r="C805" s="49" t="s">
        <v>68</v>
      </c>
      <c r="D805" s="49"/>
      <c r="E805" s="49"/>
      <c r="F805" s="49"/>
      <c r="G805" s="49"/>
      <c r="H805" s="49"/>
      <c r="I805" s="49"/>
      <c r="J805" s="49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37"/>
      <c r="Y805" s="37"/>
      <c r="Z805" s="37"/>
    </row>
    <row r="806" spans="2:26" ht="12.75" customHeight="1">
      <c r="B806" s="43">
        <v>2</v>
      </c>
      <c r="C806" s="38" t="s">
        <v>69</v>
      </c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7"/>
      <c r="Y806" s="37"/>
      <c r="Z806" s="37"/>
    </row>
    <row r="807" spans="2:26" ht="12.75" customHeight="1">
      <c r="B807" s="43">
        <v>3</v>
      </c>
      <c r="C807" s="38" t="s">
        <v>70</v>
      </c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</row>
    <row r="808" spans="2:26" ht="12.75" customHeight="1">
      <c r="B808" s="43">
        <v>4</v>
      </c>
      <c r="C808" s="38" t="s">
        <v>71</v>
      </c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7"/>
      <c r="Y808" s="37"/>
      <c r="Z808" s="37"/>
    </row>
    <row r="809" spans="2:26" ht="12.75" customHeight="1">
      <c r="B809" s="43">
        <v>5</v>
      </c>
      <c r="C809" s="125" t="s">
        <v>72</v>
      </c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37"/>
      <c r="Y809" s="37"/>
      <c r="Z809" s="37"/>
    </row>
    <row r="810" spans="2:26" ht="12.75" customHeight="1">
      <c r="B810" s="43">
        <v>6</v>
      </c>
      <c r="C810" s="127" t="s">
        <v>73</v>
      </c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37"/>
      <c r="Y810" s="37"/>
      <c r="Z810" s="37"/>
    </row>
    <row r="811" spans="2:26" ht="12.75" customHeight="1">
      <c r="B811" s="43">
        <v>7</v>
      </c>
      <c r="C811" s="38" t="s">
        <v>74</v>
      </c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7"/>
      <c r="Y811" s="37"/>
      <c r="Z811" s="37"/>
    </row>
    <row r="812" spans="2:26" ht="12.75" customHeight="1">
      <c r="B812" s="18">
        <v>8</v>
      </c>
      <c r="C812" s="29" t="s">
        <v>75</v>
      </c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7"/>
      <c r="Y812" s="37"/>
      <c r="Z812" s="37"/>
    </row>
    <row r="813" spans="2:26" ht="12.75" customHeight="1">
      <c r="B813" s="43">
        <v>9</v>
      </c>
      <c r="C813" s="127" t="s">
        <v>76</v>
      </c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50"/>
      <c r="Y813" s="50"/>
      <c r="Z813" s="50"/>
    </row>
    <row r="814" spans="2:26" ht="12.75" customHeight="1">
      <c r="B814" s="43">
        <v>10</v>
      </c>
      <c r="C814" s="125" t="s">
        <v>77</v>
      </c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7"/>
      <c r="Y814" s="37"/>
      <c r="Z814" s="37"/>
    </row>
    <row r="815" spans="2:26" ht="12.75" customHeight="1">
      <c r="B815" s="43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7"/>
      <c r="Y815" s="37"/>
      <c r="Z815" s="37"/>
    </row>
    <row r="816" spans="2:26" ht="12.75" customHeight="1">
      <c r="B816" s="43">
        <v>11</v>
      </c>
      <c r="C816" s="125" t="s">
        <v>78</v>
      </c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7"/>
      <c r="Y816" s="37"/>
      <c r="Z816" s="37"/>
    </row>
    <row r="817" spans="2:26" ht="12.75" customHeight="1">
      <c r="B817" s="43">
        <v>12</v>
      </c>
      <c r="C817" s="125" t="s">
        <v>79</v>
      </c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37"/>
      <c r="Y817" s="37"/>
      <c r="Z817" s="37"/>
    </row>
    <row r="818" spans="2:26" ht="12.75" customHeight="1">
      <c r="B818" s="43">
        <v>13</v>
      </c>
      <c r="C818" s="38" t="s">
        <v>80</v>
      </c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7"/>
      <c r="Y818" s="37"/>
      <c r="Z818" s="37"/>
    </row>
    <row r="819" spans="2:26" ht="12.75" customHeight="1">
      <c r="B819" s="43">
        <v>14</v>
      </c>
      <c r="C819" s="125" t="s">
        <v>81</v>
      </c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37"/>
      <c r="Y819" s="37"/>
      <c r="Z819" s="37"/>
    </row>
    <row r="820" spans="2:26" ht="12.75" customHeight="1">
      <c r="B820" s="43">
        <v>15</v>
      </c>
      <c r="C820" s="38" t="s">
        <v>82</v>
      </c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7"/>
      <c r="Y820" s="37"/>
      <c r="Z820" s="37"/>
    </row>
    <row r="821" spans="2:26" ht="12.75" customHeight="1">
      <c r="B821" s="43" t="s">
        <v>83</v>
      </c>
      <c r="C821" s="38" t="s">
        <v>84</v>
      </c>
      <c r="D821" s="38"/>
      <c r="E821" s="38"/>
      <c r="F821" s="38"/>
      <c r="G821" s="38"/>
      <c r="H821" s="38"/>
      <c r="I821" s="38"/>
      <c r="J821" s="38"/>
      <c r="K821" s="38"/>
      <c r="L821" s="44"/>
      <c r="M821" s="44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7"/>
      <c r="Y821" s="37"/>
      <c r="Z821" s="37"/>
    </row>
    <row r="822" spans="2:26" ht="12.75" customHeight="1">
      <c r="B822" s="43">
        <v>18</v>
      </c>
      <c r="C822" s="125" t="s">
        <v>85</v>
      </c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51"/>
      <c r="Y822" s="51"/>
      <c r="Z822" s="51"/>
    </row>
    <row r="823" spans="2:26" ht="12.75" customHeight="1">
      <c r="B823" s="43">
        <v>19</v>
      </c>
      <c r="C823" s="125" t="s">
        <v>86</v>
      </c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37"/>
      <c r="Y823" s="37"/>
      <c r="Z823" s="37"/>
    </row>
    <row r="824" spans="2:26" ht="12.75" customHeight="1">
      <c r="B824" s="43">
        <v>20</v>
      </c>
      <c r="C824" s="38" t="s">
        <v>87</v>
      </c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7"/>
      <c r="Y824" s="37"/>
      <c r="Z824" s="37"/>
    </row>
    <row r="825" spans="2:26" ht="12.75" customHeight="1">
      <c r="B825" s="18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</sheetData>
  <mergeCells count="40">
    <mergeCell ref="C817:W817"/>
    <mergeCell ref="C819:W819"/>
    <mergeCell ref="C822:W822"/>
    <mergeCell ref="C823:W823"/>
    <mergeCell ref="C792:U792"/>
    <mergeCell ref="C801:U801"/>
    <mergeCell ref="C804:U804"/>
    <mergeCell ref="C809:W809"/>
    <mergeCell ref="C810:W810"/>
    <mergeCell ref="C813:W813"/>
    <mergeCell ref="C816:M816"/>
    <mergeCell ref="C814:M815"/>
    <mergeCell ref="F13:F14"/>
    <mergeCell ref="H13:H14"/>
    <mergeCell ref="G13:G14"/>
    <mergeCell ref="AA13:AA14"/>
    <mergeCell ref="M13:M14"/>
    <mergeCell ref="AC13:AC14"/>
    <mergeCell ref="I13:I14"/>
    <mergeCell ref="N13:N14"/>
    <mergeCell ref="O15:W15"/>
    <mergeCell ref="AB13:AB14"/>
    <mergeCell ref="Y13:Y14"/>
    <mergeCell ref="Z13:Z14"/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</mergeCells>
  <pageMargins left="0.7" right="0.7" top="0.75" bottom="0.75" header="0.3" footer="0.3"/>
  <pageSetup paperSize="9" scale="35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2019-01-10T07:36:54Z</cp:lastPrinted>
  <dcterms:created xsi:type="dcterms:W3CDTF">2019-01-09T10:56:46Z</dcterms:created>
  <dcterms:modified xsi:type="dcterms:W3CDTF">2019-01-10T07:38:17Z</dcterms:modified>
</cp:coreProperties>
</file>